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90" windowHeight="8565" activeTab="0"/>
  </bookViews>
  <sheets>
    <sheet name="WBF4" sheetId="1" r:id="rId1"/>
    <sheet name="WBF5 Seite1" sheetId="2" r:id="rId2"/>
    <sheet name="WBF5 Seite2" sheetId="3" r:id="rId3"/>
    <sheet name="WBF5 Seite3" sheetId="4" r:id="rId4"/>
  </sheets>
  <definedNames>
    <definedName name="_xlnm.Print_Area" localSheetId="0">'WBF4'!$A$1:$AM$51</definedName>
    <definedName name="_xlnm.Print_Area" localSheetId="1">'WBF5 Seite1'!$A$1:$AM$43</definedName>
    <definedName name="_xlnm.Print_Area" localSheetId="2">'WBF5 Seite2'!$A$1:$AM$67</definedName>
    <definedName name="_xlnm.Print_Area" localSheetId="3">'WBF5 Seite3'!$A$1:$AN$69</definedName>
  </definedNames>
  <calcPr fullCalcOnLoad="1"/>
</workbook>
</file>

<file path=xl/sharedStrings.xml><?xml version="1.0" encoding="utf-8"?>
<sst xmlns="http://schemas.openxmlformats.org/spreadsheetml/2006/main" count="250" uniqueCount="191">
  <si>
    <t xml:space="preserve">GZ.: ABT15EW -  </t>
  </si>
  <si>
    <t>…………………………………………..</t>
  </si>
  <si>
    <t>Zweiteinreichung (Regierung)</t>
  </si>
  <si>
    <t>Bauvorhaben:</t>
  </si>
  <si>
    <t>Endabrechnung</t>
  </si>
  <si>
    <t>Art und Anzahl der Wohnungen</t>
  </si>
  <si>
    <t>Eigentumswohnungen</t>
  </si>
  <si>
    <t>Mietkaufwohnungen</t>
  </si>
  <si>
    <t>Mietwohnungen</t>
  </si>
  <si>
    <t>Mietwohnungen mit erhöhter Förderung</t>
  </si>
  <si>
    <t>Heimplätze</t>
  </si>
  <si>
    <t>Heimplätze mit erhöhter Förderung</t>
  </si>
  <si>
    <t>sonstige Einheiten</t>
  </si>
  <si>
    <t>……………………………………………………………………………….</t>
  </si>
  <si>
    <t>Geförderte Nutzflächen bzw. Heimflächen in m²</t>
  </si>
  <si>
    <t>*</t>
  </si>
  <si>
    <t>1)</t>
  </si>
  <si>
    <t>Ermittlung der Pauschalkosten der PKW-Ein- und Abstellplätze</t>
  </si>
  <si>
    <t xml:space="preserve">Einstellplätze in Tiefgaragen und ähnlichen Garagenanlagen, in denen eigene Verkehrsflächen überdeckt hergestellt werden </t>
  </si>
  <si>
    <t>€/Einheit</t>
  </si>
  <si>
    <t>Stück</t>
  </si>
  <si>
    <t>Einstellplätze in flugdachartigen Garagen</t>
  </si>
  <si>
    <t>Abstellplätze</t>
  </si>
  <si>
    <t>, am</t>
  </si>
  <si>
    <t xml:space="preserve">Ort, </t>
  </si>
  <si>
    <t>Datum</t>
  </si>
  <si>
    <t>Unterschrift des Förderungswerbers
bzw. des Bauträgers:</t>
  </si>
  <si>
    <t>m²</t>
  </si>
  <si>
    <t>%</t>
  </si>
  <si>
    <t>Summe aller Flächen</t>
  </si>
  <si>
    <t>Firma</t>
  </si>
  <si>
    <t>Außenanlagen</t>
  </si>
  <si>
    <t>Sonstige, nicht förderbare jedoch gebührenbefreite Kosten</t>
  </si>
  <si>
    <t>Fixpreis lt WGG</t>
  </si>
  <si>
    <t>Pauschalkosten für die PKW-Ein- und Abstellplätze lt WBF 4</t>
  </si>
  <si>
    <t>Einstellplätze im Erd- oder Kellergeschoß des Gebäudes oder in einem eigenem Gebäude</t>
  </si>
  <si>
    <t>Wohnungsübergabe / Änderung</t>
  </si>
  <si>
    <t xml:space="preserve">GU bzw. Teil-GU  </t>
  </si>
  <si>
    <t>=</t>
  </si>
  <si>
    <t xml:space="preserve">  -  Nachlass/SG.</t>
  </si>
  <si>
    <t>*  förderbare Nutzfläche (WBF 4)</t>
  </si>
  <si>
    <t xml:space="preserve">  €/m²</t>
  </si>
  <si>
    <t xml:space="preserve">Umsatzsteuer </t>
  </si>
  <si>
    <t>(nur bei Eigentumswohnungen, Fläche 1 und 2)</t>
  </si>
  <si>
    <t xml:space="preserve"> </t>
  </si>
  <si>
    <t>Pauschalkosten für PKW-Ein- und Abstellplätze</t>
  </si>
  <si>
    <t>6</t>
  </si>
  <si>
    <t>€</t>
  </si>
  <si>
    <t>Baustelleneinrichtung</t>
  </si>
  <si>
    <t>Kanalisation</t>
  </si>
  <si>
    <t>Beton und Stahlbeton</t>
  </si>
  <si>
    <t>Gerüstung</t>
  </si>
  <si>
    <t>Mauer- und Versetzarbeiten</t>
  </si>
  <si>
    <t>Verputzarbeiten</t>
  </si>
  <si>
    <t>Estricharbeiten</t>
  </si>
  <si>
    <t>Abdichtung</t>
  </si>
  <si>
    <t>Instandsetzung</t>
  </si>
  <si>
    <t>Spezialgründung</t>
  </si>
  <si>
    <t>Betonfertigteile</t>
  </si>
  <si>
    <t>Winterbau</t>
  </si>
  <si>
    <t>Baureinigung</t>
  </si>
  <si>
    <t>Schwarzdeckerarbeiten</t>
  </si>
  <si>
    <t>Dachdeckerarbeiten</t>
  </si>
  <si>
    <t>Bauspenglerarbeiten</t>
  </si>
  <si>
    <t>Fliesenlegerarbeiten</t>
  </si>
  <si>
    <t>Asphaltierungsarbeiten</t>
  </si>
  <si>
    <t>Terrazzoarbeiten</t>
  </si>
  <si>
    <t>Natursteinarbeiten</t>
  </si>
  <si>
    <t>Kunststeinarbeiten</t>
  </si>
  <si>
    <t xml:space="preserve">Schlosserarbeiten </t>
  </si>
  <si>
    <t>Zimmermeisterarbeiten</t>
  </si>
  <si>
    <t>Tischlerarbeiten</t>
  </si>
  <si>
    <t>Holzfußboden</t>
  </si>
  <si>
    <t>Trockenbauarbeiten</t>
  </si>
  <si>
    <t>Glaserarbeiten</t>
  </si>
  <si>
    <t>Klebearbeiten für Boden, Wände</t>
  </si>
  <si>
    <t>Feuerlöscher</t>
  </si>
  <si>
    <t>Kinderspielplatz</t>
  </si>
  <si>
    <t>Gartengestaltung</t>
  </si>
  <si>
    <t>Sanitär, Gas, Wasser, Lüftung</t>
  </si>
  <si>
    <t>Heizungsinstallation</t>
  </si>
  <si>
    <t>Elektroinst. Blitzschutz</t>
  </si>
  <si>
    <t>Personenaufzug</t>
  </si>
  <si>
    <t>Kanalanschlußgebühr</t>
  </si>
  <si>
    <t>Wasseranschlußgebühr</t>
  </si>
  <si>
    <t>Stromanschlußkosten</t>
  </si>
  <si>
    <t>Gasanschlußkosten</t>
  </si>
  <si>
    <t>Fernwärmeanschlußkosten</t>
  </si>
  <si>
    <t>Kommissionsgebühren</t>
  </si>
  <si>
    <t>Bodenuntersuchung</t>
  </si>
  <si>
    <t>Bauabgabe</t>
  </si>
  <si>
    <t>nicht förderbar</t>
  </si>
  <si>
    <t>Honorare und Bauverwaltungskosten</t>
  </si>
  <si>
    <t xml:space="preserve">in % der förderbaren Kosten </t>
  </si>
  <si>
    <t>0</t>
  </si>
  <si>
    <t>Summe der gebührenbefreiten Gesamtbaukosten</t>
  </si>
  <si>
    <t>Kostengruppe nach Önorm
B 1801-1</t>
  </si>
  <si>
    <t>(z.B. Bauheizung)</t>
  </si>
  <si>
    <t>Summe Aufschließung</t>
  </si>
  <si>
    <t>Summe Bauwerk-Rohbau</t>
  </si>
  <si>
    <t>Summe Bauwerk -Technik</t>
  </si>
  <si>
    <t>Summe Bauwerk-Ausbau</t>
  </si>
  <si>
    <t>Summe Einrichtung</t>
  </si>
  <si>
    <t>….</t>
  </si>
  <si>
    <t>Summe Außenanlagen</t>
  </si>
  <si>
    <t>Summe Planungsleistungen</t>
  </si>
  <si>
    <t>Förderbare Kosten</t>
  </si>
  <si>
    <t>Abzug Pauschalkosten für PKW- Ein- und Abstellplätze nach WBF 4</t>
  </si>
  <si>
    <r>
      <t>Förderbare Kosten</t>
    </r>
    <r>
      <rPr>
        <b/>
        <sz val="10"/>
        <color indexed="8"/>
        <rFont val="Times New Roman"/>
        <family val="1"/>
      </rPr>
      <t xml:space="preserve"> lt. §6 des WFG 93 (abzüglich der Kosten der PKW Ein- und Abstellplätze)</t>
    </r>
  </si>
  <si>
    <t>Gebührenbefreite Gesamtbaukosten</t>
  </si>
  <si>
    <r>
      <t>Förderbare Kosten</t>
    </r>
    <r>
      <rPr>
        <sz val="10"/>
        <color indexed="8"/>
        <rFont val="Times New Roman"/>
        <family val="1"/>
      </rPr>
      <t xml:space="preserve"> lt. §6 des WFG 93 (abzüglich der Kosten der PKW Ein- und Abstellplätze)</t>
    </r>
  </si>
  <si>
    <t>Fläche 1</t>
  </si>
  <si>
    <t>Fläche 2</t>
  </si>
  <si>
    <r>
      <t xml:space="preserve">Gebührenbefreite Gesamtbaukosten </t>
    </r>
    <r>
      <rPr>
        <i/>
        <sz val="10"/>
        <color indexed="8"/>
        <rFont val="Times New Roman"/>
        <family val="1"/>
      </rPr>
      <t>(nach § 6 WFG 93 i.d.g.F.)</t>
    </r>
  </si>
  <si>
    <t>Mit der Unterschrift wird erklärt, dass alle gesetzlichen Bestimmungen und alle relevanten Bestimmungen zur Vergabe der Leistungen eingehalten werden.</t>
  </si>
  <si>
    <t>Kosten exkl. Ust.</t>
  </si>
  <si>
    <t>für die gef. Flächen</t>
  </si>
  <si>
    <t>für gef. + nicht gef. Flächen</t>
  </si>
  <si>
    <t xml:space="preserve"> -</t>
  </si>
  <si>
    <t>Leistungen 
getrennt nach Leistungsgruppen</t>
  </si>
  <si>
    <t>Aufschließung - Anteilige Kosten für nicht geförderte Flächen</t>
  </si>
  <si>
    <t>Aufschließungskosten für geförderte Flächen</t>
  </si>
  <si>
    <t>Bauwerk-Rohbau - Anteilige Kosten für nicht geförderte Flächen</t>
  </si>
  <si>
    <t>Bauwerk-Rohbau-Kosten für geförderte Flächen</t>
  </si>
  <si>
    <t>Bauwerk-Technik - Kosten für geförderte Flächen</t>
  </si>
  <si>
    <t>Bauwerk-Ausbau - Kosten für geförderte Flächen</t>
  </si>
  <si>
    <t>Einrichtungungskosten für geförderte Flächen</t>
  </si>
  <si>
    <t>Außenanlagenkosten für geförderte Flächen</t>
  </si>
  <si>
    <t>Summe Nebenleistungen</t>
  </si>
  <si>
    <t>Nebenleistungen - Kosten für geförderte Flächen</t>
  </si>
  <si>
    <t>Sonstige, nicht vorhersehbare Kosten für die Gruppen 1 bis 8</t>
  </si>
  <si>
    <t>Skonti, Preisberichtigungen für die Gruppen 1 bis 8</t>
  </si>
  <si>
    <t>Summe sonstiger Kosten</t>
  </si>
  <si>
    <t>Sonstiges - Anteilige Kosten für nicht geförderte Flächen</t>
  </si>
  <si>
    <t>Sonstiges - Kosten für geförderte Flächen</t>
  </si>
  <si>
    <t>Nebenleistungen - Anteilige Kosten für nicht geförderte Flächen</t>
  </si>
  <si>
    <t>Außenanlagen - Anteilige Kosten für nicht geförderte Flächen</t>
  </si>
  <si>
    <t>Einrichtung - Anteilige Kosten für nicht geförderte Flächen</t>
  </si>
  <si>
    <t>Bauwerk-Ausbau - Anteilige Kosten für nicht geförderte Flächen</t>
  </si>
  <si>
    <t>Bauwerk-Technik - Anteilige Kosten für nicht geförderte Flächen</t>
  </si>
  <si>
    <t>Baukreditkosten</t>
  </si>
  <si>
    <r>
      <t>Förderbare Errichtungskosten</t>
    </r>
    <r>
      <rPr>
        <i/>
        <sz val="10"/>
        <rFont val="Times New Roman"/>
        <family val="1"/>
      </rPr>
      <t xml:space="preserve"> (1+2+3+4+5+6+7+8+9) </t>
    </r>
  </si>
  <si>
    <r>
      <t>Vorleistungen</t>
    </r>
    <r>
      <rPr>
        <i/>
        <sz val="10"/>
        <color indexed="8"/>
        <rFont val="Times New Roman"/>
        <family val="1"/>
      </rPr>
      <t xml:space="preserve"> (Kosten für nächsten BA abziehen/Kosten aus vorhergehendem BA addieren)</t>
    </r>
  </si>
  <si>
    <t>…</t>
  </si>
  <si>
    <r>
      <rPr>
        <b/>
        <sz val="28"/>
        <rFont val="Times New Roman"/>
        <family val="1"/>
      </rPr>
      <t xml:space="preserve">Ermittlung der förderbaren Kosten </t>
    </r>
    <r>
      <rPr>
        <b/>
        <sz val="16"/>
        <rFont val="Times New Roman"/>
        <family val="1"/>
      </rPr>
      <t>(WBF 4)</t>
    </r>
  </si>
  <si>
    <t>Förderungswerberin</t>
  </si>
  <si>
    <r>
      <rPr>
        <b/>
        <sz val="28"/>
        <rFont val="Times New Roman"/>
        <family val="1"/>
      </rPr>
      <t xml:space="preserve">Aufgliederung der Kosten </t>
    </r>
    <r>
      <rPr>
        <b/>
        <sz val="16"/>
        <rFont val="Times New Roman"/>
        <family val="1"/>
      </rPr>
      <t>(WBF 5)</t>
    </r>
  </si>
  <si>
    <r>
      <rPr>
        <sz val="12"/>
        <rFont val="Times New Roman"/>
        <family val="1"/>
      </rPr>
      <t>Geförderte</t>
    </r>
    <r>
      <rPr>
        <b/>
        <sz val="12"/>
        <rFont val="Times New Roman"/>
        <family val="1"/>
      </rPr>
      <t xml:space="preserve"> Wohnnutzflächen</t>
    </r>
    <r>
      <rPr>
        <sz val="12"/>
        <rFont val="Times New Roman"/>
        <family val="1"/>
      </rPr>
      <t xml:space="preserve"> (ohne Loggien) bzw. Heimflächen in m²</t>
    </r>
  </si>
  <si>
    <t xml:space="preserve">geförderte Flächen außer der Wohnnutzflächen </t>
  </si>
  <si>
    <t>Nicht geförderte Flächen der Wohnungen über 90 m²</t>
  </si>
  <si>
    <r>
      <t>Nicht geförderte Flächen der Gebäude</t>
    </r>
    <r>
      <rPr>
        <sz val="12"/>
        <rFont val="Times New Roman"/>
        <family val="1"/>
      </rPr>
      <t xml:space="preserve"> </t>
    </r>
    <r>
      <rPr>
        <b/>
        <sz val="8"/>
        <rFont val="Times New Roman"/>
        <family val="1"/>
      </rPr>
      <t>(Flächen für andere Nutzung)</t>
    </r>
  </si>
  <si>
    <t>Grundkosten und Aufschließungskosten außerhalb des Grundstücks</t>
  </si>
  <si>
    <t>1</t>
  </si>
  <si>
    <t>2</t>
  </si>
  <si>
    <t>3</t>
  </si>
  <si>
    <t>4</t>
  </si>
  <si>
    <t>5</t>
  </si>
  <si>
    <t>7</t>
  </si>
  <si>
    <t>8</t>
  </si>
  <si>
    <t>9</t>
  </si>
  <si>
    <t>Aufschließungskosten am Grundstück</t>
  </si>
  <si>
    <t>Bauwerk - Rohbau</t>
  </si>
  <si>
    <t>Bauwerk - Technik</t>
  </si>
  <si>
    <t>Bauwerk - Ausbau</t>
  </si>
  <si>
    <t>Einrichtung</t>
  </si>
  <si>
    <t>Planungsleistungen</t>
  </si>
  <si>
    <t>Projektnebenleistungen</t>
  </si>
  <si>
    <t>Skonti, Preisberichtigung, sonstige Kosten</t>
  </si>
  <si>
    <t>förderbare
Bauwerkskosten</t>
  </si>
  <si>
    <t>förderbare
Errichtungskosten</t>
  </si>
  <si>
    <t>Erdarbeiten/Wasserhaltung/Dränarbeiten</t>
  </si>
  <si>
    <t>Baumeister gesamt</t>
  </si>
  <si>
    <t>Beschlagsarbeiten, Schließanlagen</t>
  </si>
  <si>
    <t>Beschichtungen, Malerarbeiten</t>
  </si>
  <si>
    <t>Fenster und Türen</t>
  </si>
  <si>
    <t>Sonnenschutz</t>
  </si>
  <si>
    <t>Wärmedämmverbundsystem</t>
  </si>
  <si>
    <t>Beschilderung</t>
  </si>
  <si>
    <r>
      <t xml:space="preserve">Errichtungskosten für die nicht fb. Flächen </t>
    </r>
    <r>
      <rPr>
        <sz val="8"/>
        <color indexed="8"/>
        <rFont val="Times New Roman"/>
        <family val="1"/>
      </rPr>
      <t xml:space="preserve"> (Flächen über 90 m²)</t>
    </r>
  </si>
  <si>
    <t>Kostenvergleich</t>
  </si>
  <si>
    <r>
      <t xml:space="preserve"> </t>
    </r>
    <r>
      <rPr>
        <sz val="12"/>
        <color indexed="8"/>
        <rFont val="Times New Roman"/>
        <family val="1"/>
      </rPr>
      <t>€/</t>
    </r>
    <r>
      <rPr>
        <sz val="10"/>
        <color indexed="8"/>
        <rFont val="Times New Roman"/>
        <family val="1"/>
      </rPr>
      <t>m²WNF:</t>
    </r>
  </si>
  <si>
    <t>PV-Anlage</t>
  </si>
  <si>
    <t>Sonstiges</t>
  </si>
  <si>
    <t>x</t>
  </si>
  <si>
    <r>
      <t xml:space="preserve">Förderbare Kosten lt. §6 des WFG 93 </t>
    </r>
    <r>
      <rPr>
        <sz val="10"/>
        <color indexed="8"/>
        <rFont val="Times New Roman"/>
        <family val="1"/>
      </rPr>
      <t>(abzüglich der Kosten der PKW Ein- und Abstellplätze)</t>
    </r>
  </si>
  <si>
    <t>(gemäß §6 WFG 1993 i.d.g.F.)</t>
  </si>
  <si>
    <t>Bei Eigenleistungen im Sinne der Entgeltrichtlinienverordnung (ERVO) erfolgt ein Abschlag von 10%. Für die Ermittlung wird die im WBF1 Blatt ausgewiesene Büroleistung in Prozent herangezogen. Die Abzüge erfolgen in 10er Schritten, wobei je 10er Schritt jeweils ein Betrag in der Höhe von € 1,-- in Abzug gebracht wird (erster 10er Schritt: von 0 bis 10%).</t>
  </si>
  <si>
    <t>Maximal € 216,-/m²WNF bei Bauvorhaben ab 20 WE.
Maximal € 232,-/m²WNF bei Bauvorhaben von 10 bis 19 WE.
Maximal € 248,-/m²WNF bei Bauvorhaben bis 9 WE.</t>
  </si>
  <si>
    <r>
      <t xml:space="preserve">Fixbetrag (lt. §7c der </t>
    </r>
    <r>
      <rPr>
        <b/>
        <sz val="8"/>
        <rFont val="Times New Roman"/>
        <family val="1"/>
      </rPr>
      <t>Durchführungsv</t>
    </r>
    <r>
      <rPr>
        <sz val="8"/>
        <rFont val="Times New Roman"/>
        <family val="1"/>
      </rPr>
      <t>erordnung zum WFG 1993)</t>
    </r>
  </si>
  <si>
    <r>
      <t xml:space="preserve">2.100.- </t>
    </r>
    <r>
      <rPr>
        <b/>
        <vertAlign val="superscript"/>
        <sz val="14"/>
        <color indexed="8"/>
        <rFont val="Times New Roman"/>
        <family val="1"/>
      </rPr>
      <t>1)</t>
    </r>
  </si>
  <si>
    <t>maximal 2.600,-- bzw. 2.850,-- €/m²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</si>
</sst>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0.0000"/>
    <numFmt numFmtId="175" formatCode="0.000"/>
    <numFmt numFmtId="176" formatCode="0.00000"/>
    <numFmt numFmtId="177" formatCode="0.0"/>
    <numFmt numFmtId="178" formatCode="_-[$€-C07]\ * #,##0.00_-;\-[$€-C07]\ * #,##0.00_-;_-[$€-C07]\ * &quot;-&quot;??_-;_-@_-"/>
    <numFmt numFmtId="179" formatCode="_-[$€-C07]\ * #,##0.0_-;\-[$€-C07]\ * #,##0.0_-;_-[$€-C07]\ * &quot;-&quot;??_-;_-@_-"/>
    <numFmt numFmtId="180" formatCode="_-[$€-C07]\ * #,##0_-;\-[$€-C07]\ * #,##0_-;_-[$€-C07]\ * &quot;-&quot;??_-;_-@_-"/>
    <numFmt numFmtId="181" formatCode="_-&quot;€&quot;\ * #,##0.0_-;\-&quot;€&quot;\ * #,##0.0_-;_-&quot;€&quot;\ * &quot;-&quot;??_-;_-@_-"/>
    <numFmt numFmtId="182" formatCode="_-&quot;€&quot;\ * #,##0_-;\-&quot;€&quot;\ * #,##0_-;_-&quot;€&quot;\ * &quot;-&quot;??_-;_-@_-"/>
    <numFmt numFmtId="183" formatCode="_-[$€-C07]\ * #,##0.000_-;\-[$€-C07]\ * #,##0.000_-;_-[$€-C07]\ * &quot;-&quot;??_-;_-@_-"/>
    <numFmt numFmtId="184" formatCode="#,##0_ ;\-#,##0\ "/>
    <numFmt numFmtId="185" formatCode="&quot;€&quot;\ #,##0.00"/>
    <numFmt numFmtId="186" formatCode="&quot;€&quot;\ #,##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[$€-2]\ #,##0;[Red]\-[$€-2]\ #,##0"/>
    <numFmt numFmtId="192" formatCode="[$€-C07]\ #,##0.00;\-[$€-C07]\ #,##0.00"/>
    <numFmt numFmtId="193" formatCode="_-* #,##0.0\ &quot;€&quot;_-;\-* #,##0.0\ &quot;€&quot;_-;_-* &quot;-&quot;??\ &quot;€&quot;_-;_-@_-"/>
    <numFmt numFmtId="194" formatCode="_-* #,##0\ &quot;€&quot;_-;\-* #,##0\ &quot;€&quot;_-;_-* &quot;-&quot;??\ &quot;€&quot;_-;_-@_-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2"/>
    </font>
    <font>
      <b/>
      <i/>
      <sz val="12"/>
      <color indexed="8"/>
      <name val="Times New Roman"/>
      <family val="1"/>
    </font>
    <font>
      <b/>
      <sz val="12"/>
      <color indexed="45"/>
      <name val="Times New Roman"/>
      <family val="1"/>
    </font>
    <font>
      <sz val="12"/>
      <color indexed="45"/>
      <name val="Times New Roman"/>
      <family val="1"/>
    </font>
    <font>
      <b/>
      <sz val="28"/>
      <color indexed="8"/>
      <name val="Times New Roman"/>
      <family val="1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b/>
      <sz val="12"/>
      <color theme="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b/>
      <i/>
      <sz val="12"/>
      <color theme="1"/>
      <name val="Times New Roman"/>
      <family val="1"/>
    </font>
    <font>
      <b/>
      <sz val="12"/>
      <color rgb="FFFF6699"/>
      <name val="Times New Roman"/>
      <family val="1"/>
    </font>
    <font>
      <b/>
      <sz val="12"/>
      <color rgb="FFFF99CC"/>
      <name val="Times New Roman"/>
      <family val="1"/>
    </font>
    <font>
      <sz val="12"/>
      <color rgb="FFFF99CC"/>
      <name val="Times New Roman"/>
      <family val="1"/>
    </font>
    <font>
      <b/>
      <sz val="28"/>
      <color theme="1"/>
      <name val="Times New Roman"/>
      <family val="1"/>
    </font>
    <font>
      <sz val="8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56">
    <xf numFmtId="0" fontId="0" fillId="0" borderId="0" xfId="0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53" applyBorder="1">
      <alignment/>
      <protection/>
    </xf>
    <xf numFmtId="0" fontId="3" fillId="0" borderId="0" xfId="53">
      <alignment/>
      <protection/>
    </xf>
    <xf numFmtId="0" fontId="3" fillId="0" borderId="11" xfId="53" applyBorder="1">
      <alignment/>
      <protection/>
    </xf>
    <xf numFmtId="0" fontId="4" fillId="0" borderId="0" xfId="53" applyFont="1" applyAlignment="1">
      <alignment horizontal="centerContinuous" vertical="top"/>
      <protection/>
    </xf>
    <xf numFmtId="0" fontId="3" fillId="0" borderId="0" xfId="53" applyAlignment="1">
      <alignment horizontal="centerContinuous" vertical="top"/>
      <protection/>
    </xf>
    <xf numFmtId="0" fontId="4" fillId="0" borderId="12" xfId="53" applyFont="1" applyBorder="1" applyAlignment="1">
      <alignment horizontal="center" vertical="top" wrapText="1"/>
      <protection/>
    </xf>
    <xf numFmtId="0" fontId="3" fillId="0" borderId="0" xfId="53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2" fillId="33" borderId="0" xfId="0" applyFont="1" applyFill="1" applyAlignment="1">
      <alignment/>
    </xf>
    <xf numFmtId="0" fontId="49" fillId="33" borderId="26" xfId="0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64" fillId="0" borderId="16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0" fontId="64" fillId="0" borderId="20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64" fillId="0" borderId="15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6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4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49" fontId="0" fillId="0" borderId="15" xfId="0" applyNumberFormat="1" applyBorder="1" applyAlignment="1">
      <alignment/>
    </xf>
    <xf numFmtId="0" fontId="67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47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29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0" fillId="0" borderId="30" xfId="0" applyBorder="1" applyAlignment="1">
      <alignment/>
    </xf>
    <xf numFmtId="0" fontId="68" fillId="0" borderId="0" xfId="0" applyFont="1" applyBorder="1" applyAlignment="1">
      <alignment/>
    </xf>
    <xf numFmtId="0" fontId="0" fillId="0" borderId="0" xfId="0" applyFill="1" applyAlignment="1">
      <alignment/>
    </xf>
    <xf numFmtId="0" fontId="65" fillId="0" borderId="10" xfId="0" applyFont="1" applyBorder="1" applyAlignment="1">
      <alignment/>
    </xf>
    <xf numFmtId="0" fontId="62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34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27" xfId="0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8" xfId="0" applyNumberFormat="1" applyBorder="1" applyAlignment="1">
      <alignment/>
    </xf>
    <xf numFmtId="2" fontId="63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33" borderId="26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/>
    </xf>
    <xf numFmtId="0" fontId="11" fillId="0" borderId="3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0" fontId="0" fillId="0" borderId="13" xfId="47" applyNumberFormat="1" applyFont="1" applyFill="1" applyBorder="1" applyAlignment="1">
      <alignment horizontal="center"/>
    </xf>
    <xf numFmtId="180" fontId="0" fillId="0" borderId="35" xfId="47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5" xfId="0" applyFill="1" applyBorder="1" applyAlignment="1">
      <alignment/>
    </xf>
    <xf numFmtId="0" fontId="10" fillId="0" borderId="3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/>
    </xf>
    <xf numFmtId="0" fontId="49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49" fillId="0" borderId="34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9" fillId="0" borderId="36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6" xfId="0" applyFill="1" applyBorder="1" applyAlignment="1">
      <alignment/>
    </xf>
    <xf numFmtId="0" fontId="64" fillId="0" borderId="39" xfId="0" applyFont="1" applyFill="1" applyBorder="1" applyAlignment="1">
      <alignment/>
    </xf>
    <xf numFmtId="49" fontId="0" fillId="0" borderId="0" xfId="0" applyNumberFormat="1" applyBorder="1" applyAlignment="1">
      <alignment/>
    </xf>
    <xf numFmtId="2" fontId="63" fillId="0" borderId="0" xfId="0" applyNumberFormat="1" applyFont="1" applyBorder="1" applyAlignment="1">
      <alignment horizontal="right"/>
    </xf>
    <xf numFmtId="49" fontId="49" fillId="0" borderId="18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/>
    </xf>
    <xf numFmtId="49" fontId="0" fillId="0" borderId="16" xfId="0" applyNumberFormat="1" applyBorder="1" applyAlignment="1">
      <alignment/>
    </xf>
    <xf numFmtId="0" fontId="49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11" xfId="53" applyFill="1" applyBorder="1">
      <alignment/>
      <protection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9" fillId="0" borderId="27" xfId="0" applyFont="1" applyBorder="1" applyAlignment="1">
      <alignment/>
    </xf>
    <xf numFmtId="0" fontId="49" fillId="0" borderId="19" xfId="0" applyFont="1" applyBorder="1" applyAlignment="1">
      <alignment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62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20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wrapText="1"/>
    </xf>
    <xf numFmtId="0" fontId="49" fillId="33" borderId="25" xfId="0" applyFont="1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180" fontId="62" fillId="34" borderId="25" xfId="47" applyNumberFormat="1" applyFont="1" applyFill="1" applyBorder="1" applyAlignment="1">
      <alignment horizontal="center"/>
    </xf>
    <xf numFmtId="180" fontId="62" fillId="34" borderId="27" xfId="47" applyNumberFormat="1" applyFont="1" applyFill="1" applyBorder="1" applyAlignment="1">
      <alignment horizontal="center"/>
    </xf>
    <xf numFmtId="180" fontId="62" fillId="34" borderId="28" xfId="47" applyNumberFormat="1" applyFont="1" applyFill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43" fontId="62" fillId="33" borderId="0" xfId="47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2" xfId="53" applyFont="1" applyBorder="1" applyAlignment="1">
      <alignment horizontal="center" vertical="top" wrapText="1"/>
      <protection/>
    </xf>
    <xf numFmtId="194" fontId="63" fillId="0" borderId="25" xfId="0" applyNumberFormat="1" applyFont="1" applyBorder="1" applyAlignment="1">
      <alignment horizontal="center"/>
    </xf>
    <xf numFmtId="194" fontId="63" fillId="0" borderId="27" xfId="0" applyNumberFormat="1" applyFont="1" applyBorder="1" applyAlignment="1">
      <alignment horizontal="center"/>
    </xf>
    <xf numFmtId="194" fontId="63" fillId="0" borderId="28" xfId="0" applyNumberFormat="1" applyFont="1" applyBorder="1" applyAlignment="1">
      <alignment horizontal="center"/>
    </xf>
    <xf numFmtId="2" fontId="63" fillId="0" borderId="14" xfId="0" applyNumberFormat="1" applyFont="1" applyBorder="1" applyAlignment="1">
      <alignment horizontal="right"/>
    </xf>
    <xf numFmtId="173" fontId="63" fillId="0" borderId="25" xfId="47" applyNumberFormat="1" applyFont="1" applyBorder="1" applyAlignment="1">
      <alignment horizontal="right"/>
    </xf>
    <xf numFmtId="173" fontId="63" fillId="0" borderId="27" xfId="47" applyNumberFormat="1" applyFont="1" applyBorder="1" applyAlignment="1">
      <alignment horizontal="right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 wrapText="1"/>
    </xf>
    <xf numFmtId="194" fontId="62" fillId="0" borderId="40" xfId="0" applyNumberFormat="1" applyFont="1" applyBorder="1" applyAlignment="1">
      <alignment horizontal="center"/>
    </xf>
    <xf numFmtId="1" fontId="62" fillId="0" borderId="0" xfId="0" applyNumberFormat="1" applyFont="1" applyBorder="1" applyAlignment="1">
      <alignment horizontal="right"/>
    </xf>
    <xf numFmtId="2" fontId="9" fillId="33" borderId="41" xfId="0" applyNumberFormat="1" applyFont="1" applyFill="1" applyBorder="1" applyAlignment="1">
      <alignment horizontal="right"/>
    </xf>
    <xf numFmtId="2" fontId="9" fillId="33" borderId="30" xfId="0" applyNumberFormat="1" applyFont="1" applyFill="1" applyBorder="1" applyAlignment="1">
      <alignment horizontal="right"/>
    </xf>
    <xf numFmtId="2" fontId="9" fillId="33" borderId="25" xfId="0" applyNumberFormat="1" applyFont="1" applyFill="1" applyBorder="1" applyAlignment="1">
      <alignment horizontal="right"/>
    </xf>
    <xf numFmtId="2" fontId="9" fillId="33" borderId="27" xfId="0" applyNumberFormat="1" applyFont="1" applyFill="1" applyBorder="1" applyAlignment="1">
      <alignment horizontal="right"/>
    </xf>
    <xf numFmtId="2" fontId="63" fillId="33" borderId="42" xfId="0" applyNumberFormat="1" applyFont="1" applyFill="1" applyBorder="1" applyAlignment="1">
      <alignment horizontal="right"/>
    </xf>
    <xf numFmtId="2" fontId="63" fillId="33" borderId="23" xfId="0" applyNumberFormat="1" applyFont="1" applyFill="1" applyBorder="1" applyAlignment="1">
      <alignment horizontal="right"/>
    </xf>
    <xf numFmtId="180" fontId="49" fillId="33" borderId="25" xfId="47" applyNumberFormat="1" applyFont="1" applyFill="1" applyBorder="1" applyAlignment="1">
      <alignment horizontal="left"/>
    </xf>
    <xf numFmtId="180" fontId="49" fillId="33" borderId="27" xfId="47" applyNumberFormat="1" applyFont="1" applyFill="1" applyBorder="1" applyAlignment="1">
      <alignment horizontal="left"/>
    </xf>
    <xf numFmtId="180" fontId="49" fillId="33" borderId="28" xfId="47" applyNumberFormat="1" applyFont="1" applyFill="1" applyBorder="1" applyAlignment="1">
      <alignment horizontal="left"/>
    </xf>
    <xf numFmtId="180" fontId="0" fillId="33" borderId="16" xfId="47" applyNumberFormat="1" applyFont="1" applyFill="1" applyBorder="1" applyAlignment="1">
      <alignment horizontal="left"/>
    </xf>
    <xf numFmtId="180" fontId="0" fillId="33" borderId="0" xfId="47" applyNumberFormat="1" applyFont="1" applyFill="1" applyBorder="1" applyAlignment="1">
      <alignment horizontal="left"/>
    </xf>
    <xf numFmtId="180" fontId="0" fillId="33" borderId="19" xfId="47" applyNumberFormat="1" applyFont="1" applyFill="1" applyBorder="1" applyAlignment="1">
      <alignment horizontal="left"/>
    </xf>
    <xf numFmtId="180" fontId="0" fillId="33" borderId="20" xfId="47" applyNumberFormat="1" applyFont="1" applyFill="1" applyBorder="1" applyAlignment="1">
      <alignment horizontal="left"/>
    </xf>
    <xf numFmtId="180" fontId="0" fillId="33" borderId="14" xfId="47" applyNumberFormat="1" applyFont="1" applyFill="1" applyBorder="1" applyAlignment="1">
      <alignment horizontal="left"/>
    </xf>
    <xf numFmtId="180" fontId="0" fillId="33" borderId="15" xfId="47" applyNumberFormat="1" applyFont="1" applyFill="1" applyBorder="1" applyAlignment="1">
      <alignment horizontal="left"/>
    </xf>
    <xf numFmtId="180" fontId="0" fillId="33" borderId="18" xfId="47" applyNumberFormat="1" applyFont="1" applyFill="1" applyBorder="1" applyAlignment="1">
      <alignment horizontal="left"/>
    </xf>
    <xf numFmtId="180" fontId="0" fillId="33" borderId="10" xfId="47" applyNumberFormat="1" applyFont="1" applyFill="1" applyBorder="1" applyAlignment="1">
      <alignment horizontal="left"/>
    </xf>
    <xf numFmtId="180" fontId="0" fillId="33" borderId="24" xfId="47" applyNumberFormat="1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textRotation="90" wrapText="1"/>
    </xf>
    <xf numFmtId="0" fontId="71" fillId="0" borderId="24" xfId="0" applyFont="1" applyBorder="1" applyAlignment="1">
      <alignment horizontal="center" vertical="center" textRotation="90" wrapText="1"/>
    </xf>
    <xf numFmtId="0" fontId="71" fillId="0" borderId="16" xfId="0" applyFont="1" applyBorder="1" applyAlignment="1">
      <alignment horizontal="center" vertical="center" textRotation="90" wrapText="1"/>
    </xf>
    <xf numFmtId="0" fontId="71" fillId="0" borderId="19" xfId="0" applyFont="1" applyBorder="1" applyAlignment="1">
      <alignment horizontal="center" vertical="center" textRotation="90" wrapText="1"/>
    </xf>
    <xf numFmtId="0" fontId="71" fillId="0" borderId="20" xfId="0" applyFont="1" applyBorder="1" applyAlignment="1">
      <alignment horizontal="center" vertical="center" textRotation="90" wrapText="1"/>
    </xf>
    <xf numFmtId="0" fontId="71" fillId="0" borderId="15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64" fillId="0" borderId="20" xfId="0" applyFont="1" applyBorder="1" applyAlignment="1">
      <alignment horizontal="left" wrapText="1"/>
    </xf>
    <xf numFmtId="0" fontId="64" fillId="0" borderId="14" xfId="0" applyFont="1" applyBorder="1" applyAlignment="1">
      <alignment horizontal="left" wrapText="1"/>
    </xf>
    <xf numFmtId="180" fontId="0" fillId="0" borderId="18" xfId="47" applyNumberFormat="1" applyFont="1" applyFill="1" applyBorder="1" applyAlignment="1">
      <alignment horizontal="center"/>
    </xf>
    <xf numFmtId="180" fontId="0" fillId="0" borderId="10" xfId="47" applyNumberFormat="1" applyFont="1" applyFill="1" applyBorder="1" applyAlignment="1">
      <alignment horizontal="center"/>
    </xf>
    <xf numFmtId="180" fontId="0" fillId="0" borderId="24" xfId="47" applyNumberFormat="1" applyFont="1" applyFill="1" applyBorder="1" applyAlignment="1">
      <alignment horizontal="center"/>
    </xf>
    <xf numFmtId="180" fontId="0" fillId="0" borderId="0" xfId="47" applyNumberFormat="1" applyFont="1" applyFill="1" applyBorder="1" applyAlignment="1">
      <alignment horizontal="center"/>
    </xf>
    <xf numFmtId="180" fontId="0" fillId="0" borderId="37" xfId="47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47" applyNumberFormat="1" applyFont="1" applyFill="1" applyBorder="1" applyAlignment="1">
      <alignment horizontal="center"/>
    </xf>
    <xf numFmtId="180" fontId="0" fillId="0" borderId="37" xfId="47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49" fillId="0" borderId="0" xfId="0" applyNumberFormat="1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64" fillId="0" borderId="16" xfId="0" applyFont="1" applyBorder="1" applyAlignment="1">
      <alignment horizontal="left" wrapText="1"/>
    </xf>
    <xf numFmtId="0" fontId="64" fillId="0" borderId="0" xfId="0" applyFont="1" applyBorder="1" applyAlignment="1">
      <alignment horizontal="left" wrapText="1"/>
    </xf>
    <xf numFmtId="2" fontId="0" fillId="0" borderId="39" xfId="0" applyNumberFormat="1" applyFill="1" applyBorder="1" applyAlignment="1">
      <alignment horizontal="right"/>
    </xf>
    <xf numFmtId="180" fontId="49" fillId="0" borderId="32" xfId="47" applyNumberFormat="1" applyFont="1" applyFill="1" applyBorder="1" applyAlignment="1">
      <alignment horizontal="center"/>
    </xf>
    <xf numFmtId="180" fontId="49" fillId="0" borderId="33" xfId="47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51"/>
  <sheetViews>
    <sheetView tabSelected="1" view="pageLayout" workbookViewId="0" topLeftCell="A1">
      <selection activeCell="V22" sqref="V22:Z22"/>
    </sheetView>
  </sheetViews>
  <sheetFormatPr defaultColWidth="2.625" defaultRowHeight="15.75"/>
  <cols>
    <col min="1" max="38" width="2.625" style="0" customWidth="1"/>
    <col min="39" max="39" width="4.75390625" style="0" customWidth="1"/>
  </cols>
  <sheetData>
    <row r="2" spans="2:30" ht="18.75">
      <c r="B2" s="1" t="s">
        <v>0</v>
      </c>
      <c r="K2" s="32" t="s">
        <v>1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B2" s="33" t="s">
        <v>44</v>
      </c>
      <c r="AD2" t="s">
        <v>2</v>
      </c>
    </row>
    <row r="3" spans="2:28" ht="8.25" customHeight="1">
      <c r="B3" s="2"/>
      <c r="AB3" s="29"/>
    </row>
    <row r="4" spans="2:30" ht="18.75">
      <c r="B4" s="1" t="s">
        <v>145</v>
      </c>
      <c r="K4" s="32" t="s">
        <v>1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AB4" s="33" t="s">
        <v>44</v>
      </c>
      <c r="AD4" s="14" t="s">
        <v>36</v>
      </c>
    </row>
    <row r="5" spans="2:28" ht="8.25" customHeight="1">
      <c r="B5" s="1"/>
      <c r="AB5" s="29"/>
    </row>
    <row r="6" spans="2:30" ht="18.75">
      <c r="B6" s="1" t="s">
        <v>3</v>
      </c>
      <c r="K6" s="32" t="s">
        <v>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AB6" s="33" t="s">
        <v>44</v>
      </c>
      <c r="AD6" t="s">
        <v>4</v>
      </c>
    </row>
    <row r="8" spans="2:39" ht="34.5">
      <c r="B8" s="168" t="s">
        <v>144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</row>
    <row r="9" spans="1:39" ht="15.75">
      <c r="A9" s="171" t="s">
        <v>185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</row>
    <row r="11" spans="2:39" ht="15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28" ht="15.75">
      <c r="B12" t="s">
        <v>5</v>
      </c>
      <c r="M12" s="162"/>
      <c r="N12" s="163"/>
      <c r="P12" t="s">
        <v>6</v>
      </c>
      <c r="Y12" s="162"/>
      <c r="Z12" s="163"/>
      <c r="AB12" t="s">
        <v>7</v>
      </c>
    </row>
    <row r="14" spans="13:28" ht="15.75">
      <c r="M14" s="162"/>
      <c r="N14" s="163"/>
      <c r="P14" t="s">
        <v>8</v>
      </c>
      <c r="Y14" s="162"/>
      <c r="Z14" s="163"/>
      <c r="AB14" t="s">
        <v>9</v>
      </c>
    </row>
    <row r="16" spans="13:28" ht="15.75">
      <c r="M16" s="162"/>
      <c r="N16" s="163"/>
      <c r="P16" t="s">
        <v>10</v>
      </c>
      <c r="Y16" s="162"/>
      <c r="Z16" s="163"/>
      <c r="AB16" t="s">
        <v>11</v>
      </c>
    </row>
    <row r="18" spans="2:39" ht="15.75">
      <c r="B18" t="s">
        <v>12</v>
      </c>
      <c r="M18" s="162"/>
      <c r="N18" s="163"/>
      <c r="P18" s="30" t="s">
        <v>13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21" spans="2:39" ht="15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2:38" s="5" customFormat="1" ht="21" customHeight="1">
      <c r="B22" s="5" t="s">
        <v>14</v>
      </c>
      <c r="S22" s="6"/>
      <c r="T22" s="6"/>
      <c r="U22" s="6"/>
      <c r="V22" s="170"/>
      <c r="W22" s="170"/>
      <c r="X22" s="170"/>
      <c r="Y22" s="170"/>
      <c r="Z22" s="170"/>
      <c r="AA22" s="5" t="s">
        <v>15</v>
      </c>
      <c r="AB22" s="155" t="s">
        <v>189</v>
      </c>
      <c r="AC22" s="156"/>
      <c r="AD22" s="156"/>
      <c r="AE22" s="156"/>
      <c r="AG22" s="164">
        <f>ROUND(V22*2100,-2)</f>
        <v>0</v>
      </c>
      <c r="AH22" s="165"/>
      <c r="AI22" s="165"/>
      <c r="AJ22" s="165"/>
      <c r="AK22" s="165"/>
      <c r="AL22" s="166"/>
    </row>
    <row r="24" spans="2:18" ht="15.75">
      <c r="B24" s="157" t="s">
        <v>16</v>
      </c>
      <c r="C24" s="158" t="s">
        <v>188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7" ht="18.75">
      <c r="D27" s="4" t="s">
        <v>17</v>
      </c>
    </row>
    <row r="28" spans="2:39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ht="15.75">
      <c r="B29" t="s">
        <v>18</v>
      </c>
    </row>
    <row r="30" spans="2:26" ht="18.75">
      <c r="B30" t="s">
        <v>19</v>
      </c>
      <c r="G30" s="167">
        <v>16000</v>
      </c>
      <c r="H30" s="167"/>
      <c r="I30" s="167"/>
      <c r="K30" t="s">
        <v>15</v>
      </c>
      <c r="M30" s="162"/>
      <c r="N30" s="163"/>
      <c r="P30" t="s">
        <v>20</v>
      </c>
      <c r="V30" s="164">
        <f>+M30*G30</f>
        <v>0</v>
      </c>
      <c r="W30" s="165"/>
      <c r="X30" s="165"/>
      <c r="Y30" s="165"/>
      <c r="Z30" s="166"/>
    </row>
    <row r="32" ht="15.75">
      <c r="B32" t="s">
        <v>35</v>
      </c>
    </row>
    <row r="33" spans="2:26" ht="18.75">
      <c r="B33" t="s">
        <v>19</v>
      </c>
      <c r="G33" s="167">
        <v>7500</v>
      </c>
      <c r="H33" s="167"/>
      <c r="I33" s="167"/>
      <c r="K33" t="s">
        <v>15</v>
      </c>
      <c r="M33" s="162"/>
      <c r="N33" s="163"/>
      <c r="P33" t="s">
        <v>20</v>
      </c>
      <c r="V33" s="164">
        <f>+M33*G33</f>
        <v>0</v>
      </c>
      <c r="W33" s="165"/>
      <c r="X33" s="165"/>
      <c r="Y33" s="165"/>
      <c r="Z33" s="166"/>
    </row>
    <row r="35" ht="15.75">
      <c r="B35" t="s">
        <v>21</v>
      </c>
    </row>
    <row r="36" spans="2:26" ht="18.75">
      <c r="B36" t="s">
        <v>19</v>
      </c>
      <c r="G36" s="167">
        <v>6000</v>
      </c>
      <c r="H36" s="167"/>
      <c r="I36" s="167"/>
      <c r="K36" t="s">
        <v>15</v>
      </c>
      <c r="M36" s="162"/>
      <c r="N36" s="163"/>
      <c r="P36" t="s">
        <v>20</v>
      </c>
      <c r="V36" s="164">
        <f>+M36*G36</f>
        <v>0</v>
      </c>
      <c r="W36" s="165"/>
      <c r="X36" s="165"/>
      <c r="Y36" s="165"/>
      <c r="Z36" s="166"/>
    </row>
    <row r="38" ht="15.75">
      <c r="B38" t="s">
        <v>22</v>
      </c>
    </row>
    <row r="39" spans="2:26" ht="18.75">
      <c r="B39" t="s">
        <v>19</v>
      </c>
      <c r="G39" s="167">
        <v>2500</v>
      </c>
      <c r="H39" s="167"/>
      <c r="I39" s="167"/>
      <c r="K39" t="s">
        <v>15</v>
      </c>
      <c r="M39" s="162"/>
      <c r="N39" s="163"/>
      <c r="P39" t="s">
        <v>20</v>
      </c>
      <c r="V39" s="164">
        <f>+M39*G39</f>
        <v>0</v>
      </c>
      <c r="W39" s="165"/>
      <c r="X39" s="165"/>
      <c r="Y39" s="165"/>
      <c r="Z39" s="166"/>
    </row>
    <row r="41" spans="2:38" s="5" customFormat="1" ht="18.75">
      <c r="B41" s="5" t="s">
        <v>45</v>
      </c>
      <c r="L41" s="34"/>
      <c r="AG41" s="164">
        <f>SUM(V30:Z39)</f>
        <v>0</v>
      </c>
      <c r="AH41" s="165"/>
      <c r="AI41" s="165"/>
      <c r="AJ41" s="165"/>
      <c r="AK41" s="165"/>
      <c r="AL41" s="166"/>
    </row>
    <row r="44" spans="2:39" ht="15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5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2:39" ht="15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2:35" ht="15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15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7"/>
      <c r="AF48" s="8"/>
      <c r="AG48" s="8"/>
      <c r="AH48" s="8"/>
      <c r="AI48" s="8"/>
    </row>
    <row r="49" spans="2:35" ht="15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2:37" ht="15.75">
      <c r="B50" s="9"/>
      <c r="C50" s="9"/>
      <c r="D50" s="9"/>
      <c r="E50" s="9"/>
      <c r="F50" s="9"/>
      <c r="G50" s="9"/>
      <c r="H50" s="9"/>
      <c r="I50" s="9"/>
      <c r="K50" s="8" t="s">
        <v>23</v>
      </c>
      <c r="M50" s="9"/>
      <c r="N50" s="9"/>
      <c r="O50" s="9"/>
      <c r="P50" s="9"/>
      <c r="Q50" s="9"/>
      <c r="R50" s="9"/>
      <c r="S50" s="8"/>
      <c r="T50" s="8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2:37" ht="22.5" customHeight="1">
      <c r="B51" s="8"/>
      <c r="C51" s="10" t="s">
        <v>24</v>
      </c>
      <c r="D51" s="11"/>
      <c r="E51" s="11"/>
      <c r="F51" s="10"/>
      <c r="G51" s="11"/>
      <c r="H51" s="11"/>
      <c r="I51" s="11"/>
      <c r="J51" s="11"/>
      <c r="K51" s="8"/>
      <c r="L51" s="10" t="s">
        <v>25</v>
      </c>
      <c r="M51" s="11"/>
      <c r="N51" s="11"/>
      <c r="O51" s="10"/>
      <c r="P51" s="11"/>
      <c r="Q51" s="11"/>
      <c r="R51" s="11"/>
      <c r="S51" s="11"/>
      <c r="T51" s="8"/>
      <c r="W51" s="8"/>
      <c r="X51" s="8"/>
      <c r="Y51" s="172" t="s">
        <v>26</v>
      </c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2"/>
      <c r="AK51" s="13"/>
    </row>
  </sheetData>
  <sheetProtection/>
  <mergeCells count="25">
    <mergeCell ref="AG41:AL41"/>
    <mergeCell ref="Y51:AI51"/>
    <mergeCell ref="G36:I36"/>
    <mergeCell ref="M36:N36"/>
    <mergeCell ref="V36:Z36"/>
    <mergeCell ref="G39:I39"/>
    <mergeCell ref="M39:N39"/>
    <mergeCell ref="V39:Z39"/>
    <mergeCell ref="G33:I33"/>
    <mergeCell ref="M33:N33"/>
    <mergeCell ref="V33:Z33"/>
    <mergeCell ref="B8:AM8"/>
    <mergeCell ref="AG22:AL22"/>
    <mergeCell ref="V22:Z22"/>
    <mergeCell ref="M12:N12"/>
    <mergeCell ref="M14:N14"/>
    <mergeCell ref="A9:AM9"/>
    <mergeCell ref="G30:I30"/>
    <mergeCell ref="M16:N16"/>
    <mergeCell ref="M18:N18"/>
    <mergeCell ref="Y12:Z12"/>
    <mergeCell ref="Y14:Z14"/>
    <mergeCell ref="Y16:Z16"/>
    <mergeCell ref="M30:N30"/>
    <mergeCell ref="V30:Z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/>
  <headerFooter>
    <oddFooter>&amp;C&amp;"Times New Roman,Fett"&amp;10ab 2.7.2022/STAND: Juli 2022, &amp;"Times New Roman,Standard"ersetzt WBF 4 vom 1.1.2022&amp;R&amp;8&amp;Z&amp;F, WBF4
Ausdruck:&amp;D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view="pageLayout" workbookViewId="0" topLeftCell="A25">
      <selection activeCell="T48" sqref="S48:T48"/>
    </sheetView>
  </sheetViews>
  <sheetFormatPr defaultColWidth="2.625" defaultRowHeight="15.75"/>
  <sheetData>
    <row r="1" spans="1:42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18.75">
      <c r="A2" s="14"/>
      <c r="B2" s="1" t="s">
        <v>0</v>
      </c>
      <c r="C2" s="14"/>
      <c r="D2" s="14"/>
      <c r="E2" s="14"/>
      <c r="F2" s="14"/>
      <c r="G2" s="14"/>
      <c r="H2" s="14"/>
      <c r="I2" s="14"/>
      <c r="K2" s="32" t="str">
        <f>+WBF4!K2</f>
        <v>…………………………………………..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14"/>
      <c r="AA2" s="14"/>
      <c r="AB2" s="33" t="str">
        <f>+WBF4!AB2</f>
        <v> </v>
      </c>
      <c r="AC2" s="14"/>
      <c r="AD2" s="14" t="s">
        <v>2</v>
      </c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8.25" customHeight="1">
      <c r="A3" s="14"/>
      <c r="B3" s="27"/>
      <c r="C3" s="14"/>
      <c r="D3" s="14"/>
      <c r="E3" s="14"/>
      <c r="F3" s="14"/>
      <c r="G3" s="14"/>
      <c r="H3" s="14"/>
      <c r="I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18.75">
      <c r="A4" s="14"/>
      <c r="B4" s="1" t="s">
        <v>145</v>
      </c>
      <c r="C4" s="14"/>
      <c r="D4" s="14"/>
      <c r="E4" s="14"/>
      <c r="F4" s="14"/>
      <c r="G4" s="14"/>
      <c r="H4" s="14"/>
      <c r="I4" s="14"/>
      <c r="K4" s="32" t="str">
        <f>+WBF4!K4</f>
        <v>…………………………………………..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14"/>
      <c r="AA4" s="14"/>
      <c r="AB4" s="33" t="str">
        <f>+WBF4!AB4</f>
        <v> </v>
      </c>
      <c r="AC4" s="14"/>
      <c r="AD4" s="14" t="s">
        <v>36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8.25" customHeight="1">
      <c r="A5" s="14"/>
      <c r="B5" s="1"/>
      <c r="C5" s="14"/>
      <c r="D5" s="14"/>
      <c r="E5" s="14"/>
      <c r="F5" s="14"/>
      <c r="G5" s="14"/>
      <c r="H5" s="14"/>
      <c r="I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8.75">
      <c r="A6" s="14"/>
      <c r="B6" s="1" t="s">
        <v>3</v>
      </c>
      <c r="C6" s="14"/>
      <c r="D6" s="14"/>
      <c r="E6" s="14"/>
      <c r="F6" s="14"/>
      <c r="G6" s="14"/>
      <c r="H6" s="14"/>
      <c r="I6" s="14"/>
      <c r="K6" s="32" t="str">
        <f>+WBF4!K6</f>
        <v>…………………………………………..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14"/>
      <c r="AA6" s="14"/>
      <c r="AB6" s="33" t="str">
        <f>+WBF4!AB6</f>
        <v> </v>
      </c>
      <c r="AC6" s="14"/>
      <c r="AD6" s="14" t="s">
        <v>4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2:39" ht="34.5">
      <c r="B8" s="168" t="s">
        <v>146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</row>
    <row r="9" spans="1:39" ht="15.75">
      <c r="A9" s="171" t="s">
        <v>185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</row>
    <row r="10" ht="7.5" customHeight="1" thickBot="1"/>
    <row r="11" spans="2:39" ht="18" customHeight="1">
      <c r="B11" s="89" t="s">
        <v>147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76"/>
      <c r="AD11" s="76"/>
      <c r="AE11" s="15"/>
      <c r="AF11" s="15"/>
      <c r="AG11" s="15"/>
      <c r="AH11" s="15"/>
      <c r="AI11" s="185">
        <f>+WBF4!V22</f>
        <v>0</v>
      </c>
      <c r="AJ11" s="186"/>
      <c r="AK11" s="186"/>
      <c r="AL11" s="186"/>
      <c r="AM11" s="74" t="s">
        <v>27</v>
      </c>
    </row>
    <row r="12" spans="2:39" ht="18" customHeight="1">
      <c r="B12" s="90" t="s">
        <v>148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187">
        <v>0</v>
      </c>
      <c r="AJ12" s="188"/>
      <c r="AK12" s="188"/>
      <c r="AL12" s="188"/>
      <c r="AM12" s="75" t="s">
        <v>27</v>
      </c>
    </row>
    <row r="13" spans="2:39" ht="18" customHeight="1">
      <c r="B13" s="90" t="s">
        <v>149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79" t="s">
        <v>111</v>
      </c>
      <c r="AE13" s="50"/>
      <c r="AF13" s="50"/>
      <c r="AG13" s="50"/>
      <c r="AH13" s="50"/>
      <c r="AI13" s="187">
        <v>0</v>
      </c>
      <c r="AJ13" s="188"/>
      <c r="AK13" s="188"/>
      <c r="AL13" s="188"/>
      <c r="AM13" s="75" t="s">
        <v>27</v>
      </c>
    </row>
    <row r="14" spans="2:39" ht="18" customHeight="1">
      <c r="B14" s="19" t="s">
        <v>150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5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79" t="s">
        <v>112</v>
      </c>
      <c r="AE14" s="50"/>
      <c r="AF14" s="50"/>
      <c r="AG14" s="50"/>
      <c r="AH14" s="50"/>
      <c r="AI14" s="187">
        <v>0</v>
      </c>
      <c r="AJ14" s="188"/>
      <c r="AK14" s="188"/>
      <c r="AL14" s="188"/>
      <c r="AM14" s="75" t="s">
        <v>27</v>
      </c>
    </row>
    <row r="15" spans="2:39" ht="18" customHeight="1" thickBot="1">
      <c r="B15" s="24" t="s">
        <v>29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189">
        <f>SUM(AI11:AL14)</f>
        <v>0</v>
      </c>
      <c r="AJ15" s="190"/>
      <c r="AK15" s="190"/>
      <c r="AL15" s="190"/>
      <c r="AM15" s="23" t="s">
        <v>27</v>
      </c>
    </row>
    <row r="17" spans="2:34" ht="18.75">
      <c r="B17" s="93"/>
      <c r="C17" s="94" t="s">
        <v>94</v>
      </c>
      <c r="D17" s="28"/>
      <c r="E17" s="92" t="s">
        <v>151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177">
        <v>0</v>
      </c>
      <c r="AA17" s="178"/>
      <c r="AB17" s="178"/>
      <c r="AC17" s="178"/>
      <c r="AD17" s="178"/>
      <c r="AE17" s="178"/>
      <c r="AF17" s="49" t="s">
        <v>47</v>
      </c>
      <c r="AH17" s="53" t="s">
        <v>91</v>
      </c>
    </row>
    <row r="18" spans="2:35" ht="15.75">
      <c r="B18" s="66"/>
      <c r="C18" s="6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I18" s="53"/>
    </row>
    <row r="19" spans="2:39" ht="35.25" customHeight="1">
      <c r="B19" s="66"/>
      <c r="C19" s="6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79" t="s">
        <v>168</v>
      </c>
      <c r="AA19" s="180"/>
      <c r="AB19" s="180"/>
      <c r="AC19" s="180"/>
      <c r="AD19" s="180"/>
      <c r="AE19" s="180"/>
      <c r="AF19" s="181"/>
      <c r="AG19" s="179" t="s">
        <v>169</v>
      </c>
      <c r="AH19" s="180"/>
      <c r="AI19" s="180"/>
      <c r="AJ19" s="180"/>
      <c r="AK19" s="180"/>
      <c r="AL19" s="180"/>
      <c r="AM19" s="181"/>
    </row>
    <row r="20" spans="2:39" ht="18.75">
      <c r="B20" s="93"/>
      <c r="C20" s="94" t="s">
        <v>152</v>
      </c>
      <c r="D20" s="28"/>
      <c r="E20" s="92" t="s">
        <v>160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18"/>
      <c r="AA20" s="14"/>
      <c r="AG20" s="173">
        <f>SUM('WBF5 Seite2'!AD12:AM12)</f>
        <v>0</v>
      </c>
      <c r="AH20" s="174"/>
      <c r="AI20" s="174"/>
      <c r="AJ20" s="174"/>
      <c r="AK20" s="174"/>
      <c r="AL20" s="174"/>
      <c r="AM20" s="175"/>
    </row>
    <row r="21" spans="2:39" ht="18.75">
      <c r="B21" s="93"/>
      <c r="C21" s="94" t="s">
        <v>153</v>
      </c>
      <c r="D21" s="28"/>
      <c r="E21" s="92" t="s">
        <v>161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173">
        <f>SUM('WBF5 Seite2'!AD29:AM29)</f>
        <v>0</v>
      </c>
      <c r="AA21" s="174"/>
      <c r="AB21" s="174"/>
      <c r="AC21" s="174"/>
      <c r="AD21" s="174"/>
      <c r="AE21" s="174"/>
      <c r="AF21" s="175" t="s">
        <v>47</v>
      </c>
      <c r="AG21" s="173">
        <f>+Z21</f>
        <v>0</v>
      </c>
      <c r="AH21" s="174"/>
      <c r="AI21" s="174"/>
      <c r="AJ21" s="174"/>
      <c r="AK21" s="174"/>
      <c r="AL21" s="174"/>
      <c r="AM21" s="175" t="s">
        <v>47</v>
      </c>
    </row>
    <row r="22" spans="2:39" ht="18.75">
      <c r="B22" s="93"/>
      <c r="C22" s="94" t="s">
        <v>154</v>
      </c>
      <c r="D22" s="28"/>
      <c r="E22" s="92" t="s">
        <v>162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173">
        <f>SUM('WBF5 Seite2'!AD39:AM39)</f>
        <v>0</v>
      </c>
      <c r="AA22" s="174"/>
      <c r="AB22" s="174"/>
      <c r="AC22" s="174"/>
      <c r="AD22" s="174"/>
      <c r="AE22" s="174"/>
      <c r="AF22" s="175" t="s">
        <v>47</v>
      </c>
      <c r="AG22" s="173">
        <f>+Z22</f>
        <v>0</v>
      </c>
      <c r="AH22" s="174"/>
      <c r="AI22" s="174"/>
      <c r="AJ22" s="174"/>
      <c r="AK22" s="174"/>
      <c r="AL22" s="174"/>
      <c r="AM22" s="175" t="s">
        <v>47</v>
      </c>
    </row>
    <row r="23" spans="2:39" ht="18.75">
      <c r="B23" s="93"/>
      <c r="C23" s="94" t="s">
        <v>155</v>
      </c>
      <c r="D23" s="28"/>
      <c r="E23" s="92" t="s">
        <v>163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173">
        <f>SUM('WBF5 Seite2'!AD65:AM65)</f>
        <v>0</v>
      </c>
      <c r="AA23" s="174"/>
      <c r="AB23" s="174"/>
      <c r="AC23" s="174"/>
      <c r="AD23" s="174"/>
      <c r="AE23" s="174"/>
      <c r="AF23" s="175" t="s">
        <v>47</v>
      </c>
      <c r="AG23" s="173">
        <f>+Z23</f>
        <v>0</v>
      </c>
      <c r="AH23" s="174"/>
      <c r="AI23" s="174"/>
      <c r="AJ23" s="174"/>
      <c r="AK23" s="174"/>
      <c r="AL23" s="174"/>
      <c r="AM23" s="175" t="s">
        <v>47</v>
      </c>
    </row>
    <row r="24" spans="2:39" ht="18.75">
      <c r="B24" s="93"/>
      <c r="C24" s="94" t="s">
        <v>156</v>
      </c>
      <c r="D24" s="28"/>
      <c r="E24" s="92" t="s">
        <v>164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173">
        <f>SUM('WBF5 Seite3'!AD6:AM6)</f>
        <v>0</v>
      </c>
      <c r="AA24" s="174"/>
      <c r="AB24" s="174"/>
      <c r="AC24" s="174"/>
      <c r="AD24" s="174"/>
      <c r="AE24" s="174"/>
      <c r="AF24" s="175"/>
      <c r="AG24" s="173">
        <f>+Z24</f>
        <v>0</v>
      </c>
      <c r="AH24" s="174"/>
      <c r="AI24" s="174"/>
      <c r="AJ24" s="174"/>
      <c r="AK24" s="174"/>
      <c r="AL24" s="174"/>
      <c r="AM24" s="175" t="s">
        <v>47</v>
      </c>
    </row>
    <row r="25" spans="2:39" ht="18.75">
      <c r="B25" s="93"/>
      <c r="C25" s="94" t="s">
        <v>46</v>
      </c>
      <c r="D25" s="28"/>
      <c r="E25" s="92" t="s">
        <v>31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173">
        <f>SUM('WBF5 Seite3'!AD15:AM15)</f>
        <v>0</v>
      </c>
      <c r="AA25" s="174"/>
      <c r="AB25" s="174"/>
      <c r="AC25" s="174"/>
      <c r="AD25" s="174"/>
      <c r="AE25" s="174"/>
      <c r="AF25" s="175" t="s">
        <v>47</v>
      </c>
      <c r="AG25" s="173">
        <f>+Z25</f>
        <v>0</v>
      </c>
      <c r="AH25" s="174"/>
      <c r="AI25" s="174"/>
      <c r="AJ25" s="174"/>
      <c r="AK25" s="174"/>
      <c r="AL25" s="174"/>
      <c r="AM25" s="175" t="s">
        <v>47</v>
      </c>
    </row>
    <row r="26" spans="2:39" ht="18.75">
      <c r="B26" s="93"/>
      <c r="C26" s="94" t="s">
        <v>157</v>
      </c>
      <c r="D26" s="28"/>
      <c r="E26" s="92" t="s">
        <v>165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18"/>
      <c r="AA26" s="14"/>
      <c r="AG26" s="173">
        <f>SUM('WBF5 Seite3'!AD23:AM23)</f>
        <v>0</v>
      </c>
      <c r="AH26" s="174"/>
      <c r="AI26" s="174"/>
      <c r="AJ26" s="174"/>
      <c r="AK26" s="174"/>
      <c r="AL26" s="174"/>
      <c r="AM26" s="175" t="s">
        <v>47</v>
      </c>
    </row>
    <row r="27" spans="2:39" ht="18.75">
      <c r="B27" s="93"/>
      <c r="C27" s="94" t="s">
        <v>158</v>
      </c>
      <c r="D27" s="28"/>
      <c r="E27" s="92" t="s">
        <v>166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18"/>
      <c r="AA27" s="14"/>
      <c r="AG27" s="173">
        <f>SUM('WBF5 Seite3'!AD35:AM35)</f>
        <v>0</v>
      </c>
      <c r="AH27" s="174"/>
      <c r="AI27" s="174"/>
      <c r="AJ27" s="174"/>
      <c r="AK27" s="174"/>
      <c r="AL27" s="174"/>
      <c r="AM27" s="175" t="s">
        <v>47</v>
      </c>
    </row>
    <row r="28" spans="2:39" ht="19.5" thickBot="1">
      <c r="B28" s="93"/>
      <c r="C28" s="94" t="s">
        <v>159</v>
      </c>
      <c r="D28" s="28"/>
      <c r="E28" s="92" t="s">
        <v>167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18"/>
      <c r="AA28" s="14"/>
      <c r="AG28" s="173">
        <f>SUM('WBF5 Seite3'!AD41:AM41)</f>
        <v>0</v>
      </c>
      <c r="AH28" s="174"/>
      <c r="AI28" s="174"/>
      <c r="AJ28" s="174"/>
      <c r="AK28" s="174"/>
      <c r="AL28" s="174"/>
      <c r="AM28" s="175" t="s">
        <v>47</v>
      </c>
    </row>
    <row r="29" spans="2:39" ht="19.5" thickBot="1">
      <c r="B29" s="136"/>
      <c r="C29" s="136"/>
      <c r="D29" s="14"/>
      <c r="E29" s="9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83">
        <f>SUM(Z21:AF28)</f>
        <v>0</v>
      </c>
      <c r="AA29" s="183"/>
      <c r="AB29" s="183"/>
      <c r="AC29" s="183"/>
      <c r="AD29" s="183"/>
      <c r="AE29" s="183"/>
      <c r="AF29" s="183" t="s">
        <v>47</v>
      </c>
      <c r="AG29" s="183">
        <f>SUM(AG20:AM28)</f>
        <v>0</v>
      </c>
      <c r="AH29" s="183"/>
      <c r="AI29" s="183"/>
      <c r="AJ29" s="183"/>
      <c r="AK29" s="183"/>
      <c r="AL29" s="183"/>
      <c r="AM29" s="183" t="s">
        <v>47</v>
      </c>
    </row>
    <row r="30" spans="2:39" ht="18.75">
      <c r="B30" s="136"/>
      <c r="C30" s="136"/>
      <c r="D30" s="14"/>
      <c r="E30" s="9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G30" s="137"/>
      <c r="AH30" s="137"/>
      <c r="AI30" s="137"/>
      <c r="AJ30" s="137"/>
      <c r="AK30" s="137"/>
      <c r="AL30" s="137"/>
      <c r="AM30" s="14"/>
    </row>
    <row r="31" spans="2:39" ht="18.75">
      <c r="B31" s="136"/>
      <c r="C31" s="136"/>
      <c r="D31" s="14"/>
      <c r="E31" s="9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G31" s="137"/>
      <c r="AH31" s="137"/>
      <c r="AI31" s="137"/>
      <c r="AJ31" s="137"/>
      <c r="AK31" s="137"/>
      <c r="AL31" s="137"/>
      <c r="AM31" s="14"/>
    </row>
    <row r="32" spans="2:39" ht="18.75">
      <c r="B32" s="138" t="s">
        <v>179</v>
      </c>
      <c r="C32" s="139"/>
      <c r="D32" s="50"/>
      <c r="E32" s="14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95"/>
      <c r="AH32" s="95"/>
      <c r="AI32" s="95"/>
      <c r="AJ32" s="95"/>
      <c r="AK32" s="95"/>
      <c r="AL32" s="95"/>
      <c r="AM32" s="52"/>
    </row>
    <row r="33" spans="2:39" ht="18.75">
      <c r="B33" s="141" t="s">
        <v>184</v>
      </c>
      <c r="C33" s="136"/>
      <c r="D33" s="14"/>
      <c r="E33" s="9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4" t="s">
        <v>180</v>
      </c>
      <c r="AF33" s="14"/>
      <c r="AG33" s="137"/>
      <c r="AH33" s="137"/>
      <c r="AI33" s="184" t="e">
        <f>SUM('WBF5 Seite3'!AD53:AM53)/WBF4!V22</f>
        <v>#DIV/0!</v>
      </c>
      <c r="AJ33" s="184"/>
      <c r="AK33" s="184"/>
      <c r="AL33" s="184"/>
      <c r="AM33" s="21" t="s">
        <v>47</v>
      </c>
    </row>
    <row r="34" spans="2:39" ht="15.75" customHeight="1">
      <c r="B34" s="160" t="s">
        <v>190</v>
      </c>
      <c r="C34" s="161"/>
      <c r="D34" s="161"/>
      <c r="E34" s="161"/>
      <c r="F34" s="161"/>
      <c r="G34" s="161"/>
      <c r="H34" s="161"/>
      <c r="I34" s="161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2"/>
      <c r="AD34" s="16"/>
      <c r="AE34" s="142"/>
      <c r="AF34" s="16"/>
      <c r="AG34" s="176"/>
      <c r="AH34" s="176"/>
      <c r="AI34" s="176"/>
      <c r="AJ34" s="176"/>
      <c r="AK34" s="176"/>
      <c r="AL34" s="176"/>
      <c r="AM34" s="17"/>
    </row>
    <row r="35" ht="16.5" thickBot="1"/>
    <row r="36" spans="2:39" ht="19.5" thickBot="1">
      <c r="B36" s="80" t="s">
        <v>113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183">
        <f>SUM('WBF5 Seite3'!AD69:AM69)</f>
        <v>0</v>
      </c>
      <c r="AH36" s="183"/>
      <c r="AI36" s="183"/>
      <c r="AJ36" s="183"/>
      <c r="AK36" s="183"/>
      <c r="AL36" s="183"/>
      <c r="AM36" s="82" t="s">
        <v>47</v>
      </c>
    </row>
    <row r="37" ht="16.5" customHeight="1"/>
    <row r="38" spans="2:38" ht="33.75" customHeight="1">
      <c r="B38" s="182" t="s">
        <v>114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</row>
    <row r="40" spans="28:29" ht="15.75">
      <c r="AB40" s="14"/>
      <c r="AC40" s="14"/>
    </row>
    <row r="41" spans="4:35" ht="15.75">
      <c r="D41" s="41"/>
      <c r="E41" s="14"/>
      <c r="F41" s="14"/>
      <c r="G41" s="14"/>
      <c r="H41" s="14"/>
      <c r="I41" s="14"/>
      <c r="J41" s="14"/>
      <c r="K41" s="14"/>
      <c r="L41" s="40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35"/>
      <c r="Z41" s="35"/>
      <c r="AA41" s="35"/>
      <c r="AB41" s="7"/>
      <c r="AC41" s="7"/>
      <c r="AD41" s="14"/>
      <c r="AE41" s="14"/>
      <c r="AF41" s="14"/>
      <c r="AG41" s="14"/>
      <c r="AH41" s="14"/>
      <c r="AI41" s="14"/>
    </row>
    <row r="42" spans="1:38" ht="46.5" customHeight="1">
      <c r="A42" s="7"/>
      <c r="B42" s="147"/>
      <c r="C42" s="147"/>
      <c r="D42" s="147"/>
      <c r="E42" s="147"/>
      <c r="F42" s="147"/>
      <c r="G42" s="147"/>
      <c r="H42" s="147"/>
      <c r="I42" s="147"/>
      <c r="J42" s="8" t="s">
        <v>23</v>
      </c>
      <c r="L42" s="147"/>
      <c r="M42" s="147"/>
      <c r="N42" s="147"/>
      <c r="O42" s="147"/>
      <c r="P42" s="147"/>
      <c r="Q42" s="147"/>
      <c r="R42" s="147"/>
      <c r="S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</row>
    <row r="43" spans="1:38" ht="39.75" customHeight="1">
      <c r="A43" s="7"/>
      <c r="B43" s="10" t="s">
        <v>24</v>
      </c>
      <c r="C43" s="11"/>
      <c r="D43" s="11"/>
      <c r="E43" s="10"/>
      <c r="F43" s="11"/>
      <c r="G43" s="11"/>
      <c r="H43" s="11"/>
      <c r="I43" s="11"/>
      <c r="J43" s="8"/>
      <c r="L43" s="10" t="s">
        <v>25</v>
      </c>
      <c r="M43" s="11"/>
      <c r="N43" s="11"/>
      <c r="O43" s="10"/>
      <c r="P43" s="11"/>
      <c r="Q43" s="11"/>
      <c r="R43" s="11"/>
      <c r="S43" s="11"/>
      <c r="V43" s="172" t="s">
        <v>26</v>
      </c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</row>
  </sheetData>
  <sheetProtection/>
  <mergeCells count="31">
    <mergeCell ref="B8:AM8"/>
    <mergeCell ref="AI11:AL11"/>
    <mergeCell ref="AI13:AL13"/>
    <mergeCell ref="AI14:AL14"/>
    <mergeCell ref="AI15:AL15"/>
    <mergeCell ref="AI12:AL12"/>
    <mergeCell ref="A9:AM9"/>
    <mergeCell ref="B38:AL38"/>
    <mergeCell ref="AG27:AM27"/>
    <mergeCell ref="AG28:AM28"/>
    <mergeCell ref="Z29:AF29"/>
    <mergeCell ref="AG29:AM29"/>
    <mergeCell ref="AG36:AL36"/>
    <mergeCell ref="AI33:AL33"/>
    <mergeCell ref="Z17:AE17"/>
    <mergeCell ref="Z19:AF19"/>
    <mergeCell ref="AG19:AM19"/>
    <mergeCell ref="AG23:AM23"/>
    <mergeCell ref="AG24:AM24"/>
    <mergeCell ref="AG25:AM25"/>
    <mergeCell ref="AG20:AM20"/>
    <mergeCell ref="V43:AL43"/>
    <mergeCell ref="Z21:AF21"/>
    <mergeCell ref="Z22:AF22"/>
    <mergeCell ref="Z23:AF23"/>
    <mergeCell ref="Z24:AF24"/>
    <mergeCell ref="Z25:AF25"/>
    <mergeCell ref="AG21:AM21"/>
    <mergeCell ref="AG22:AM22"/>
    <mergeCell ref="AG26:AM26"/>
    <mergeCell ref="AG34:AL34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89"/>
  <headerFooter>
    <oddFooter>&amp;L&amp;8Amt der Steiermärkischen Landesregierung&amp;12
&amp;"Times New Roman,Fett"&amp;8Fachabteilung Energie und Wohnbau&amp;C&amp;"Times New Roman,Fett"&amp;10ab 2.7.2022/STAND Juli 2022,&amp;"Times New Roman,Standard" ersetzt WBF 5 vom 1.1.2022&amp;R&amp;8&amp;Z&amp;F, WBF5-Seite1
Ausdruck: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7"/>
  <sheetViews>
    <sheetView view="pageLayout" workbookViewId="0" topLeftCell="A49">
      <selection activeCell="J19" sqref="J19"/>
    </sheetView>
  </sheetViews>
  <sheetFormatPr defaultColWidth="2.625" defaultRowHeight="15.75"/>
  <cols>
    <col min="1" max="26" width="2.625" style="0" customWidth="1"/>
    <col min="27" max="27" width="4.375" style="0" bestFit="1" customWidth="1"/>
    <col min="28" max="37" width="2.625" style="0" customWidth="1"/>
    <col min="38" max="38" width="14.25390625" style="0" bestFit="1" customWidth="1"/>
    <col min="39" max="41" width="2.625" style="0" customWidth="1"/>
    <col min="42" max="42" width="14.75390625" style="0" customWidth="1"/>
    <col min="43" max="49" width="2.625" style="0" customWidth="1"/>
    <col min="50" max="51" width="0" style="0" hidden="1" customWidth="1"/>
  </cols>
  <sheetData>
    <row r="1" spans="2:39" ht="18" customHeight="1">
      <c r="B1" s="213" t="s">
        <v>96</v>
      </c>
      <c r="C1" s="214"/>
      <c r="D1" s="219" t="s">
        <v>119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1"/>
      <c r="P1" s="88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  <c r="AD1" s="210" t="s">
        <v>115</v>
      </c>
      <c r="AE1" s="211"/>
      <c r="AF1" s="211"/>
      <c r="AG1" s="211"/>
      <c r="AH1" s="211"/>
      <c r="AI1" s="211"/>
      <c r="AJ1" s="211"/>
      <c r="AK1" s="211"/>
      <c r="AL1" s="211"/>
      <c r="AM1" s="212"/>
    </row>
    <row r="2" spans="2:39" ht="6" customHeight="1">
      <c r="B2" s="215"/>
      <c r="C2" s="216"/>
      <c r="D2" s="222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  <c r="P2" s="18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21"/>
      <c r="AD2" s="96"/>
      <c r="AE2" s="97"/>
      <c r="AF2" s="97"/>
      <c r="AG2" s="97"/>
      <c r="AH2" s="97"/>
      <c r="AI2" s="97"/>
      <c r="AJ2" s="97"/>
      <c r="AK2" s="97"/>
      <c r="AL2" s="97"/>
      <c r="AM2" s="98"/>
    </row>
    <row r="3" spans="2:39" ht="18.75" customHeight="1">
      <c r="B3" s="215"/>
      <c r="C3" s="216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07" t="s">
        <v>30</v>
      </c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9"/>
      <c r="AD3" s="102" t="s">
        <v>183</v>
      </c>
      <c r="AE3" s="99"/>
      <c r="AF3" s="100" t="s">
        <v>116</v>
      </c>
      <c r="AG3" s="99"/>
      <c r="AH3" s="99"/>
      <c r="AI3" s="99"/>
      <c r="AJ3" s="99"/>
      <c r="AK3" s="99"/>
      <c r="AL3" s="99"/>
      <c r="AM3" s="101"/>
    </row>
    <row r="4" spans="2:39" ht="6" customHeight="1">
      <c r="B4" s="215"/>
      <c r="C4" s="216"/>
      <c r="D4" s="222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  <c r="P4" s="1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  <c r="AD4" s="96"/>
      <c r="AE4" s="97"/>
      <c r="AF4" s="97"/>
      <c r="AG4" s="97"/>
      <c r="AH4" s="97"/>
      <c r="AI4" s="97"/>
      <c r="AJ4" s="97"/>
      <c r="AK4" s="97"/>
      <c r="AL4" s="97"/>
      <c r="AM4" s="98"/>
    </row>
    <row r="5" spans="2:39" ht="18" customHeight="1">
      <c r="B5" s="217"/>
      <c r="C5" s="218"/>
      <c r="D5" s="225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85"/>
      <c r="Q5" s="16"/>
      <c r="R5" s="16"/>
      <c r="S5" s="33"/>
      <c r="T5" s="86"/>
      <c r="U5" s="16" t="s">
        <v>37</v>
      </c>
      <c r="V5" s="86"/>
      <c r="W5" s="86"/>
      <c r="X5" s="86"/>
      <c r="Y5" s="16"/>
      <c r="Z5" s="86"/>
      <c r="AA5" s="86"/>
      <c r="AB5" s="86"/>
      <c r="AC5" s="87"/>
      <c r="AD5" s="102"/>
      <c r="AE5" s="103"/>
      <c r="AF5" s="104" t="s">
        <v>117</v>
      </c>
      <c r="AG5" s="103"/>
      <c r="AH5" s="103"/>
      <c r="AI5" s="103"/>
      <c r="AJ5" s="103"/>
      <c r="AK5" s="103"/>
      <c r="AL5" s="103"/>
      <c r="AM5" s="105"/>
    </row>
    <row r="6" spans="2:3" ht="6" customHeight="1">
      <c r="B6" s="205"/>
      <c r="C6" s="206"/>
    </row>
    <row r="7" spans="2:39" ht="15" customHeight="1">
      <c r="B7" s="54">
        <v>1</v>
      </c>
      <c r="C7" s="60"/>
      <c r="D7" s="61" t="s">
        <v>49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51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2"/>
      <c r="AD7" s="200"/>
      <c r="AE7" s="201"/>
      <c r="AF7" s="201"/>
      <c r="AG7" s="201"/>
      <c r="AH7" s="201"/>
      <c r="AI7" s="201"/>
      <c r="AJ7" s="201"/>
      <c r="AK7" s="201"/>
      <c r="AL7" s="201"/>
      <c r="AM7" s="202"/>
    </row>
    <row r="8" spans="2:39" ht="15.75">
      <c r="B8" s="57">
        <v>1</v>
      </c>
      <c r="C8" s="56"/>
      <c r="D8" s="18" t="s">
        <v>89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21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94"/>
      <c r="AE8" s="195"/>
      <c r="AF8" s="195"/>
      <c r="AG8" s="195"/>
      <c r="AH8" s="195"/>
      <c r="AI8" s="195"/>
      <c r="AJ8" s="195"/>
      <c r="AK8" s="195"/>
      <c r="AL8" s="195"/>
      <c r="AM8" s="196"/>
    </row>
    <row r="9" spans="2:39" ht="15.75">
      <c r="B9" s="59">
        <v>1</v>
      </c>
      <c r="C9" s="64"/>
      <c r="D9" s="149" t="s">
        <v>143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2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97">
        <v>0</v>
      </c>
      <c r="AE9" s="198"/>
      <c r="AF9" s="198"/>
      <c r="AG9" s="198"/>
      <c r="AH9" s="198"/>
      <c r="AI9" s="198"/>
      <c r="AJ9" s="198"/>
      <c r="AK9" s="198"/>
      <c r="AL9" s="198"/>
      <c r="AM9" s="199"/>
    </row>
    <row r="10" spans="2:39" ht="15.75">
      <c r="B10" s="203"/>
      <c r="C10" s="204"/>
      <c r="D10" s="91" t="s">
        <v>98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48"/>
      <c r="AA10" s="48"/>
      <c r="AB10" s="48"/>
      <c r="AC10" s="49"/>
      <c r="AD10" s="191">
        <f>SUM(AD7:AD9)</f>
        <v>0</v>
      </c>
      <c r="AE10" s="192"/>
      <c r="AF10" s="192"/>
      <c r="AG10" s="192"/>
      <c r="AH10" s="192"/>
      <c r="AI10" s="192"/>
      <c r="AJ10" s="192"/>
      <c r="AK10" s="192"/>
      <c r="AL10" s="192"/>
      <c r="AM10" s="193"/>
    </row>
    <row r="11" spans="2:39" ht="15.75">
      <c r="B11" s="72"/>
      <c r="C11" s="73"/>
      <c r="D11" s="106" t="s">
        <v>120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48"/>
      <c r="AA11" s="48"/>
      <c r="AB11" s="48"/>
      <c r="AC11" s="48" t="s">
        <v>118</v>
      </c>
      <c r="AD11" s="191">
        <v>0</v>
      </c>
      <c r="AE11" s="192"/>
      <c r="AF11" s="192"/>
      <c r="AG11" s="192"/>
      <c r="AH11" s="192"/>
      <c r="AI11" s="192"/>
      <c r="AJ11" s="192"/>
      <c r="AK11" s="192"/>
      <c r="AL11" s="192"/>
      <c r="AM11" s="193"/>
    </row>
    <row r="12" spans="2:42" ht="15.75">
      <c r="B12" s="69"/>
      <c r="C12" s="70"/>
      <c r="D12" s="106" t="s">
        <v>121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48"/>
      <c r="AA12" s="48"/>
      <c r="AB12" s="48"/>
      <c r="AC12" s="48"/>
      <c r="AD12" s="191">
        <f>AD10-AD11</f>
        <v>0</v>
      </c>
      <c r="AE12" s="192"/>
      <c r="AF12" s="192"/>
      <c r="AG12" s="192"/>
      <c r="AH12" s="192"/>
      <c r="AI12" s="192"/>
      <c r="AJ12" s="192"/>
      <c r="AK12" s="192"/>
      <c r="AL12" s="192"/>
      <c r="AM12" s="193"/>
      <c r="AP12" s="153"/>
    </row>
    <row r="13" spans="2:39" ht="6" customHeight="1">
      <c r="B13" s="205"/>
      <c r="C13" s="206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2:39" ht="15.75">
      <c r="B14" s="54">
        <v>2</v>
      </c>
      <c r="C14" s="55"/>
      <c r="D14" s="51" t="s">
        <v>48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2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200">
        <v>0</v>
      </c>
      <c r="AE14" s="201"/>
      <c r="AF14" s="201"/>
      <c r="AG14" s="201"/>
      <c r="AH14" s="201"/>
      <c r="AI14" s="201"/>
      <c r="AJ14" s="201"/>
      <c r="AK14" s="201"/>
      <c r="AL14" s="201"/>
      <c r="AM14" s="202"/>
    </row>
    <row r="15" spans="2:39" ht="15.75">
      <c r="B15" s="57">
        <v>2</v>
      </c>
      <c r="C15" s="56"/>
      <c r="D15" s="18" t="s">
        <v>170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94">
        <v>0</v>
      </c>
      <c r="AE15" s="195"/>
      <c r="AF15" s="195"/>
      <c r="AG15" s="195"/>
      <c r="AH15" s="195"/>
      <c r="AI15" s="195"/>
      <c r="AJ15" s="195"/>
      <c r="AK15" s="195"/>
      <c r="AL15" s="195"/>
      <c r="AM15" s="196"/>
    </row>
    <row r="16" spans="2:39" ht="15.75">
      <c r="B16" s="57">
        <v>2</v>
      </c>
      <c r="C16" s="56"/>
      <c r="D16" s="18" t="s">
        <v>50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1"/>
      <c r="P16" s="14"/>
      <c r="Q16" s="14"/>
      <c r="R16" s="14"/>
      <c r="S16" s="14"/>
      <c r="U16" s="14"/>
      <c r="V16" s="14"/>
      <c r="W16" s="14"/>
      <c r="X16" s="14"/>
      <c r="Y16" s="14"/>
      <c r="Z16" s="14"/>
      <c r="AA16" s="14"/>
      <c r="AB16" s="14"/>
      <c r="AC16" s="14"/>
      <c r="AD16" s="194">
        <v>0</v>
      </c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2:39" ht="15.75">
      <c r="B17" s="57">
        <v>2</v>
      </c>
      <c r="C17" s="56"/>
      <c r="D17" s="18" t="s">
        <v>51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94">
        <v>0</v>
      </c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2:39" ht="15.75">
      <c r="B18" s="57">
        <v>2</v>
      </c>
      <c r="C18" s="56"/>
      <c r="D18" s="18" t="s">
        <v>52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1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94">
        <v>0</v>
      </c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2:39" ht="15.75">
      <c r="B19" s="57">
        <v>2</v>
      </c>
      <c r="C19" s="56"/>
      <c r="D19" s="18" t="s">
        <v>55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94">
        <v>0</v>
      </c>
      <c r="AE19" s="195"/>
      <c r="AF19" s="195"/>
      <c r="AG19" s="195"/>
      <c r="AH19" s="195"/>
      <c r="AI19" s="195"/>
      <c r="AJ19" s="195"/>
      <c r="AK19" s="195"/>
      <c r="AL19" s="195"/>
      <c r="AM19" s="196"/>
    </row>
    <row r="20" spans="2:39" ht="15.75">
      <c r="B20" s="57">
        <v>2</v>
      </c>
      <c r="C20" s="56"/>
      <c r="D20" s="18" t="s">
        <v>57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1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94">
        <v>0</v>
      </c>
      <c r="AE20" s="195"/>
      <c r="AF20" s="195"/>
      <c r="AG20" s="195"/>
      <c r="AH20" s="195"/>
      <c r="AI20" s="195"/>
      <c r="AJ20" s="195"/>
      <c r="AK20" s="195"/>
      <c r="AL20" s="195"/>
      <c r="AM20" s="196"/>
    </row>
    <row r="21" spans="2:39" ht="15.75">
      <c r="B21" s="57">
        <v>2</v>
      </c>
      <c r="C21" s="56"/>
      <c r="D21" s="18" t="s">
        <v>58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1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94">
        <v>0</v>
      </c>
      <c r="AE21" s="195"/>
      <c r="AF21" s="195"/>
      <c r="AG21" s="195"/>
      <c r="AH21" s="195"/>
      <c r="AI21" s="195"/>
      <c r="AJ21" s="195"/>
      <c r="AK21" s="195"/>
      <c r="AL21" s="195"/>
      <c r="AM21" s="196"/>
    </row>
    <row r="22" spans="2:39" ht="15.75">
      <c r="B22" s="57">
        <v>2</v>
      </c>
      <c r="C22" s="56"/>
      <c r="D22" s="18" t="s">
        <v>59</v>
      </c>
      <c r="E22" s="14"/>
      <c r="F22" s="14"/>
      <c r="G22" s="14"/>
      <c r="H22" s="14" t="s">
        <v>97</v>
      </c>
      <c r="I22" s="14"/>
      <c r="J22" s="14"/>
      <c r="K22" s="14"/>
      <c r="L22" s="14"/>
      <c r="M22" s="14"/>
      <c r="N22" s="14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94">
        <v>0</v>
      </c>
      <c r="AE22" s="195"/>
      <c r="AF22" s="195"/>
      <c r="AG22" s="195"/>
      <c r="AH22" s="195"/>
      <c r="AI22" s="195"/>
      <c r="AJ22" s="195"/>
      <c r="AK22" s="195"/>
      <c r="AL22" s="195"/>
      <c r="AM22" s="196"/>
    </row>
    <row r="23" spans="2:39" ht="15.75">
      <c r="B23" s="57">
        <v>2</v>
      </c>
      <c r="C23" s="56"/>
      <c r="D23" s="18" t="s">
        <v>60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94">
        <v>0</v>
      </c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2:39" ht="15.75">
      <c r="B24" s="57">
        <v>2</v>
      </c>
      <c r="C24" s="56"/>
      <c r="D24" s="18" t="s">
        <v>70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94">
        <v>0</v>
      </c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2:39" ht="15.75">
      <c r="B25" s="57">
        <v>2</v>
      </c>
      <c r="C25" s="56"/>
      <c r="D25" s="18" t="s">
        <v>171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94">
        <v>0</v>
      </c>
      <c r="AE25" s="195"/>
      <c r="AF25" s="195"/>
      <c r="AG25" s="195"/>
      <c r="AH25" s="195"/>
      <c r="AI25" s="195"/>
      <c r="AJ25" s="195"/>
      <c r="AK25" s="195"/>
      <c r="AL25" s="195"/>
      <c r="AM25" s="196"/>
    </row>
    <row r="26" spans="2:39" ht="15.75">
      <c r="B26" s="59">
        <v>2</v>
      </c>
      <c r="C26" s="64"/>
      <c r="D26" s="148" t="s">
        <v>182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5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97">
        <v>0</v>
      </c>
      <c r="AE26" s="198"/>
      <c r="AF26" s="198"/>
      <c r="AG26" s="198"/>
      <c r="AH26" s="198"/>
      <c r="AI26" s="198"/>
      <c r="AJ26" s="198"/>
      <c r="AK26" s="198"/>
      <c r="AL26" s="198"/>
      <c r="AM26" s="199"/>
    </row>
    <row r="27" spans="2:39" ht="15.75">
      <c r="B27" s="203"/>
      <c r="C27" s="204"/>
      <c r="D27" s="91" t="s">
        <v>99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  <c r="AD27" s="191">
        <f>SUM(AD14:AD26)</f>
        <v>0</v>
      </c>
      <c r="AE27" s="192"/>
      <c r="AF27" s="192"/>
      <c r="AG27" s="192"/>
      <c r="AH27" s="192"/>
      <c r="AI27" s="192"/>
      <c r="AJ27" s="192"/>
      <c r="AK27" s="192"/>
      <c r="AL27" s="192"/>
      <c r="AM27" s="193"/>
    </row>
    <row r="28" spans="2:39" ht="15.75">
      <c r="B28" s="72"/>
      <c r="C28" s="73"/>
      <c r="D28" s="106" t="s">
        <v>122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 t="s">
        <v>118</v>
      </c>
      <c r="AD28" s="191">
        <v>0</v>
      </c>
      <c r="AE28" s="192"/>
      <c r="AF28" s="192"/>
      <c r="AG28" s="192"/>
      <c r="AH28" s="192"/>
      <c r="AI28" s="192"/>
      <c r="AJ28" s="192"/>
      <c r="AK28" s="192"/>
      <c r="AL28" s="192"/>
      <c r="AM28" s="193"/>
    </row>
    <row r="29" spans="2:39" ht="15.75">
      <c r="B29" s="69"/>
      <c r="C29" s="70"/>
      <c r="D29" s="106" t="s">
        <v>123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191">
        <f>AD27-AD28</f>
        <v>0</v>
      </c>
      <c r="AE29" s="192"/>
      <c r="AF29" s="192"/>
      <c r="AG29" s="192"/>
      <c r="AH29" s="192"/>
      <c r="AI29" s="192"/>
      <c r="AJ29" s="192"/>
      <c r="AK29" s="192"/>
      <c r="AL29" s="192"/>
      <c r="AM29" s="193"/>
    </row>
    <row r="30" spans="2:39" ht="6" customHeight="1">
      <c r="B30" s="205"/>
      <c r="C30" s="206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</row>
    <row r="31" spans="2:39" ht="15.75">
      <c r="B31" s="54">
        <v>3</v>
      </c>
      <c r="C31" s="55"/>
      <c r="D31" s="51" t="s">
        <v>79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2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200">
        <v>0</v>
      </c>
      <c r="AE31" s="201"/>
      <c r="AF31" s="201"/>
      <c r="AG31" s="201"/>
      <c r="AH31" s="201"/>
      <c r="AI31" s="201"/>
      <c r="AJ31" s="201"/>
      <c r="AK31" s="201"/>
      <c r="AL31" s="201"/>
      <c r="AM31" s="202"/>
    </row>
    <row r="32" spans="2:39" ht="15.75">
      <c r="B32" s="57">
        <v>3</v>
      </c>
      <c r="C32" s="58"/>
      <c r="D32" s="18" t="s">
        <v>80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94">
        <v>0</v>
      </c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2:39" ht="15.75">
      <c r="B33" s="57">
        <v>3</v>
      </c>
      <c r="C33" s="58"/>
      <c r="D33" s="18" t="s">
        <v>81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1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94">
        <v>0</v>
      </c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2:39" ht="15.75">
      <c r="B34" s="57">
        <v>3</v>
      </c>
      <c r="C34" s="58"/>
      <c r="D34" s="18" t="s">
        <v>181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94">
        <v>0</v>
      </c>
      <c r="AE34" s="195"/>
      <c r="AF34" s="195"/>
      <c r="AG34" s="195"/>
      <c r="AH34" s="195"/>
      <c r="AI34" s="195"/>
      <c r="AJ34" s="195"/>
      <c r="AK34" s="195"/>
      <c r="AL34" s="195"/>
      <c r="AM34" s="196"/>
    </row>
    <row r="35" spans="2:39" ht="15.75">
      <c r="B35" s="57">
        <v>3</v>
      </c>
      <c r="C35" s="58"/>
      <c r="D35" s="18" t="s">
        <v>82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1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94">
        <v>0</v>
      </c>
      <c r="AE35" s="195"/>
      <c r="AF35" s="195"/>
      <c r="AG35" s="195"/>
      <c r="AH35" s="195"/>
      <c r="AI35" s="195"/>
      <c r="AJ35" s="195"/>
      <c r="AK35" s="195"/>
      <c r="AL35" s="195"/>
      <c r="AM35" s="196"/>
    </row>
    <row r="36" spans="2:39" ht="15.75">
      <c r="B36" s="59">
        <v>3</v>
      </c>
      <c r="C36" s="64"/>
      <c r="D36" s="148" t="s">
        <v>143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97">
        <v>0</v>
      </c>
      <c r="AE36" s="198"/>
      <c r="AF36" s="198"/>
      <c r="AG36" s="198"/>
      <c r="AH36" s="198"/>
      <c r="AI36" s="198"/>
      <c r="AJ36" s="198"/>
      <c r="AK36" s="198"/>
      <c r="AL36" s="198"/>
      <c r="AM36" s="199"/>
    </row>
    <row r="37" spans="2:39" ht="15.75">
      <c r="B37" s="203"/>
      <c r="C37" s="204"/>
      <c r="D37" s="91" t="s">
        <v>100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9"/>
      <c r="AD37" s="191">
        <f>SUM(AD31:AD36)</f>
        <v>0</v>
      </c>
      <c r="AE37" s="192"/>
      <c r="AF37" s="192"/>
      <c r="AG37" s="192"/>
      <c r="AH37" s="192"/>
      <c r="AI37" s="192"/>
      <c r="AJ37" s="192"/>
      <c r="AK37" s="192"/>
      <c r="AL37" s="192"/>
      <c r="AM37" s="193"/>
    </row>
    <row r="38" spans="2:39" ht="15.75">
      <c r="B38" s="72"/>
      <c r="C38" s="73"/>
      <c r="D38" s="106" t="s">
        <v>139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 t="s">
        <v>118</v>
      </c>
      <c r="AD38" s="191">
        <v>0</v>
      </c>
      <c r="AE38" s="192"/>
      <c r="AF38" s="192"/>
      <c r="AG38" s="192"/>
      <c r="AH38" s="192"/>
      <c r="AI38" s="192"/>
      <c r="AJ38" s="192"/>
      <c r="AK38" s="192"/>
      <c r="AL38" s="192"/>
      <c r="AM38" s="193"/>
    </row>
    <row r="39" spans="2:39" ht="15.75">
      <c r="B39" s="69"/>
      <c r="C39" s="70"/>
      <c r="D39" s="106" t="s">
        <v>124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191">
        <f>AD37-AD38</f>
        <v>0</v>
      </c>
      <c r="AE39" s="192"/>
      <c r="AF39" s="192"/>
      <c r="AG39" s="192"/>
      <c r="AH39" s="192"/>
      <c r="AI39" s="192"/>
      <c r="AJ39" s="192"/>
      <c r="AK39" s="192"/>
      <c r="AL39" s="192"/>
      <c r="AM39" s="193"/>
    </row>
    <row r="40" spans="2:39" ht="6" customHeight="1">
      <c r="B40" s="205"/>
      <c r="C40" s="206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</row>
    <row r="41" spans="2:39" ht="15.75">
      <c r="B41" s="54">
        <v>4</v>
      </c>
      <c r="C41" s="55"/>
      <c r="D41" s="51" t="s">
        <v>53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2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200">
        <v>0</v>
      </c>
      <c r="AE41" s="201"/>
      <c r="AF41" s="201"/>
      <c r="AG41" s="201"/>
      <c r="AH41" s="201"/>
      <c r="AI41" s="201"/>
      <c r="AJ41" s="201"/>
      <c r="AK41" s="201"/>
      <c r="AL41" s="201"/>
      <c r="AM41" s="202"/>
    </row>
    <row r="42" spans="2:39" ht="15.75">
      <c r="B42" s="57">
        <v>4</v>
      </c>
      <c r="C42" s="56"/>
      <c r="D42" s="18" t="s">
        <v>54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1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94">
        <v>0</v>
      </c>
      <c r="AE42" s="195"/>
      <c r="AF42" s="195"/>
      <c r="AG42" s="195"/>
      <c r="AH42" s="195"/>
      <c r="AI42" s="195"/>
      <c r="AJ42" s="195"/>
      <c r="AK42" s="195"/>
      <c r="AL42" s="195"/>
      <c r="AM42" s="196"/>
    </row>
    <row r="43" spans="2:39" ht="15.75">
      <c r="B43" s="57">
        <v>4</v>
      </c>
      <c r="C43" s="56"/>
      <c r="D43" s="18" t="s">
        <v>56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1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94">
        <v>0</v>
      </c>
      <c r="AE43" s="195"/>
      <c r="AF43" s="195"/>
      <c r="AG43" s="195"/>
      <c r="AH43" s="195"/>
      <c r="AI43" s="195"/>
      <c r="AJ43" s="195"/>
      <c r="AK43" s="195"/>
      <c r="AL43" s="195"/>
      <c r="AM43" s="196"/>
    </row>
    <row r="44" spans="2:39" ht="15.75">
      <c r="B44" s="57">
        <v>4</v>
      </c>
      <c r="C44" s="56"/>
      <c r="D44" s="18" t="s">
        <v>61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1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94">
        <v>0</v>
      </c>
      <c r="AE44" s="195"/>
      <c r="AF44" s="195"/>
      <c r="AG44" s="195"/>
      <c r="AH44" s="195"/>
      <c r="AI44" s="195"/>
      <c r="AJ44" s="195"/>
      <c r="AK44" s="195"/>
      <c r="AL44" s="195"/>
      <c r="AM44" s="196"/>
    </row>
    <row r="45" spans="2:39" ht="15.75">
      <c r="B45" s="57">
        <v>4</v>
      </c>
      <c r="C45" s="56"/>
      <c r="D45" s="18" t="s">
        <v>62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1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94">
        <v>0</v>
      </c>
      <c r="AE45" s="195"/>
      <c r="AF45" s="195"/>
      <c r="AG45" s="195"/>
      <c r="AH45" s="195"/>
      <c r="AI45" s="195"/>
      <c r="AJ45" s="195"/>
      <c r="AK45" s="195"/>
      <c r="AL45" s="195"/>
      <c r="AM45" s="196"/>
    </row>
    <row r="46" spans="2:39" ht="15.75">
      <c r="B46" s="57">
        <v>4</v>
      </c>
      <c r="C46" s="56"/>
      <c r="D46" s="18" t="s">
        <v>63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1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94">
        <v>0</v>
      </c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2:39" ht="15.75">
      <c r="B47" s="57">
        <v>4</v>
      </c>
      <c r="C47" s="56"/>
      <c r="D47" s="18" t="s">
        <v>64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1"/>
      <c r="P47" s="18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1"/>
      <c r="AD47" s="194">
        <v>0</v>
      </c>
      <c r="AE47" s="195"/>
      <c r="AF47" s="195"/>
      <c r="AG47" s="195"/>
      <c r="AH47" s="195"/>
      <c r="AI47" s="195"/>
      <c r="AJ47" s="195"/>
      <c r="AK47" s="195"/>
      <c r="AL47" s="195"/>
      <c r="AM47" s="196"/>
    </row>
    <row r="48" spans="2:39" ht="15.75">
      <c r="B48" s="57">
        <v>4</v>
      </c>
      <c r="C48" s="56"/>
      <c r="D48" s="18" t="s">
        <v>66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1"/>
      <c r="P48" s="18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21"/>
      <c r="AD48" s="194">
        <v>0</v>
      </c>
      <c r="AE48" s="195"/>
      <c r="AF48" s="195"/>
      <c r="AG48" s="195"/>
      <c r="AH48" s="195"/>
      <c r="AI48" s="195"/>
      <c r="AJ48" s="195"/>
      <c r="AK48" s="195"/>
      <c r="AL48" s="195"/>
      <c r="AM48" s="196"/>
    </row>
    <row r="49" spans="2:39" ht="15.75">
      <c r="B49" s="57">
        <v>4</v>
      </c>
      <c r="C49" s="56"/>
      <c r="D49" s="18" t="s">
        <v>67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1"/>
      <c r="P49" s="18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1"/>
      <c r="AD49" s="194">
        <v>0</v>
      </c>
      <c r="AE49" s="195"/>
      <c r="AF49" s="195"/>
      <c r="AG49" s="195"/>
      <c r="AH49" s="195"/>
      <c r="AI49" s="195"/>
      <c r="AJ49" s="195"/>
      <c r="AK49" s="195"/>
      <c r="AL49" s="195"/>
      <c r="AM49" s="196"/>
    </row>
    <row r="50" spans="2:39" ht="15.75">
      <c r="B50" s="57">
        <v>4</v>
      </c>
      <c r="C50" s="56"/>
      <c r="D50" s="18" t="s">
        <v>68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1"/>
      <c r="P50" s="18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21"/>
      <c r="AD50" s="194">
        <v>0</v>
      </c>
      <c r="AE50" s="195"/>
      <c r="AF50" s="195"/>
      <c r="AG50" s="195"/>
      <c r="AH50" s="195"/>
      <c r="AI50" s="195"/>
      <c r="AJ50" s="195"/>
      <c r="AK50" s="195"/>
      <c r="AL50" s="195"/>
      <c r="AM50" s="196"/>
    </row>
    <row r="51" spans="2:39" ht="15.75">
      <c r="B51" s="57">
        <v>4</v>
      </c>
      <c r="C51" s="56"/>
      <c r="D51" s="18" t="s">
        <v>172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1"/>
      <c r="P51" s="18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1"/>
      <c r="AD51" s="194">
        <v>0</v>
      </c>
      <c r="AE51" s="195"/>
      <c r="AF51" s="195"/>
      <c r="AG51" s="195"/>
      <c r="AH51" s="195"/>
      <c r="AI51" s="195"/>
      <c r="AJ51" s="195"/>
      <c r="AK51" s="195"/>
      <c r="AL51" s="195"/>
      <c r="AM51" s="196"/>
    </row>
    <row r="52" spans="2:39" ht="15.75">
      <c r="B52" s="57">
        <v>4</v>
      </c>
      <c r="C52" s="56"/>
      <c r="D52" s="18" t="s">
        <v>69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1"/>
      <c r="P52" s="18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21"/>
      <c r="AD52" s="194">
        <v>0</v>
      </c>
      <c r="AE52" s="195"/>
      <c r="AF52" s="195"/>
      <c r="AG52" s="195"/>
      <c r="AH52" s="195"/>
      <c r="AI52" s="195"/>
      <c r="AJ52" s="195"/>
      <c r="AK52" s="195"/>
      <c r="AL52" s="195"/>
      <c r="AM52" s="196"/>
    </row>
    <row r="53" spans="2:39" ht="15.75">
      <c r="B53" s="57">
        <v>4</v>
      </c>
      <c r="C53" s="58"/>
      <c r="D53" s="18" t="s">
        <v>71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1"/>
      <c r="P53" s="18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1"/>
      <c r="AD53" s="194">
        <v>0</v>
      </c>
      <c r="AE53" s="195"/>
      <c r="AF53" s="195"/>
      <c r="AG53" s="195"/>
      <c r="AH53" s="195"/>
      <c r="AI53" s="195"/>
      <c r="AJ53" s="195"/>
      <c r="AK53" s="195"/>
      <c r="AL53" s="195"/>
      <c r="AM53" s="196"/>
    </row>
    <row r="54" spans="2:39" ht="15.75">
      <c r="B54" s="57">
        <v>4</v>
      </c>
      <c r="C54" s="58"/>
      <c r="D54" s="18" t="s">
        <v>72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1"/>
      <c r="P54" s="18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1"/>
      <c r="AD54" s="194">
        <v>0</v>
      </c>
      <c r="AE54" s="195"/>
      <c r="AF54" s="195"/>
      <c r="AG54" s="195"/>
      <c r="AH54" s="195"/>
      <c r="AI54" s="195"/>
      <c r="AJ54" s="195"/>
      <c r="AK54" s="195"/>
      <c r="AL54" s="195"/>
      <c r="AM54" s="196"/>
    </row>
    <row r="55" spans="2:39" ht="15.75">
      <c r="B55" s="57">
        <v>4</v>
      </c>
      <c r="C55" s="58"/>
      <c r="D55" s="18" t="s">
        <v>73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1"/>
      <c r="P55" s="18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1"/>
      <c r="AD55" s="194">
        <v>0</v>
      </c>
      <c r="AE55" s="195"/>
      <c r="AF55" s="195"/>
      <c r="AG55" s="195"/>
      <c r="AH55" s="195"/>
      <c r="AI55" s="195"/>
      <c r="AJ55" s="195"/>
      <c r="AK55" s="195"/>
      <c r="AL55" s="195"/>
      <c r="AM55" s="196"/>
    </row>
    <row r="56" spans="2:39" ht="15.75">
      <c r="B56" s="57">
        <v>4</v>
      </c>
      <c r="C56" s="58"/>
      <c r="D56" s="18" t="s">
        <v>74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1"/>
      <c r="P56" s="18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21"/>
      <c r="AD56" s="194">
        <v>0</v>
      </c>
      <c r="AE56" s="195"/>
      <c r="AF56" s="195"/>
      <c r="AG56" s="195"/>
      <c r="AH56" s="195"/>
      <c r="AI56" s="195"/>
      <c r="AJ56" s="195"/>
      <c r="AK56" s="195"/>
      <c r="AL56" s="195"/>
      <c r="AM56" s="196"/>
    </row>
    <row r="57" spans="2:39" ht="15.75">
      <c r="B57" s="57">
        <v>4</v>
      </c>
      <c r="C57" s="58"/>
      <c r="D57" s="18" t="s">
        <v>173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1"/>
      <c r="P57" s="18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21"/>
      <c r="AD57" s="194">
        <v>0</v>
      </c>
      <c r="AE57" s="195"/>
      <c r="AF57" s="195"/>
      <c r="AG57" s="195"/>
      <c r="AH57" s="195"/>
      <c r="AI57" s="195"/>
      <c r="AJ57" s="195"/>
      <c r="AK57" s="195"/>
      <c r="AL57" s="195"/>
      <c r="AM57" s="196"/>
    </row>
    <row r="58" spans="2:39" ht="15.75">
      <c r="B58" s="57">
        <v>4</v>
      </c>
      <c r="C58" s="58"/>
      <c r="D58" s="18" t="s">
        <v>75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21"/>
      <c r="P58" s="18"/>
      <c r="Q58" s="14"/>
      <c r="R58" s="14"/>
      <c r="S58" s="65"/>
      <c r="T58" s="14"/>
      <c r="U58" s="14"/>
      <c r="V58" s="14"/>
      <c r="W58" s="14"/>
      <c r="X58" s="14"/>
      <c r="Y58" s="14"/>
      <c r="Z58" s="14"/>
      <c r="AA58" s="14"/>
      <c r="AB58" s="14"/>
      <c r="AC58" s="21"/>
      <c r="AD58" s="194">
        <v>0</v>
      </c>
      <c r="AE58" s="195"/>
      <c r="AF58" s="195"/>
      <c r="AG58" s="195"/>
      <c r="AH58" s="195"/>
      <c r="AI58" s="195"/>
      <c r="AJ58" s="195"/>
      <c r="AK58" s="195"/>
      <c r="AL58" s="195"/>
      <c r="AM58" s="196"/>
    </row>
    <row r="59" spans="2:39" ht="15.75">
      <c r="B59" s="57">
        <v>4</v>
      </c>
      <c r="C59" s="58"/>
      <c r="D59" s="18" t="s">
        <v>174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1"/>
      <c r="P59" s="18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21"/>
      <c r="AD59" s="194">
        <v>0</v>
      </c>
      <c r="AE59" s="195"/>
      <c r="AF59" s="195"/>
      <c r="AG59" s="195"/>
      <c r="AH59" s="195"/>
      <c r="AI59" s="195"/>
      <c r="AJ59" s="195"/>
      <c r="AK59" s="195"/>
      <c r="AL59" s="195"/>
      <c r="AM59" s="196"/>
    </row>
    <row r="60" spans="2:39" ht="15.75">
      <c r="B60" s="57">
        <v>4</v>
      </c>
      <c r="C60" s="58"/>
      <c r="D60" s="18" t="s">
        <v>175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1"/>
      <c r="P60" s="18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21"/>
      <c r="AD60" s="194">
        <v>0</v>
      </c>
      <c r="AE60" s="195"/>
      <c r="AF60" s="195"/>
      <c r="AG60" s="195"/>
      <c r="AH60" s="195"/>
      <c r="AI60" s="195"/>
      <c r="AJ60" s="195"/>
      <c r="AK60" s="195"/>
      <c r="AL60" s="195"/>
      <c r="AM60" s="196"/>
    </row>
    <row r="61" spans="2:39" ht="15.75">
      <c r="B61" s="57">
        <v>4</v>
      </c>
      <c r="C61" s="58"/>
      <c r="D61" s="18" t="s">
        <v>176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1"/>
      <c r="P61" s="18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21"/>
      <c r="AD61" s="194">
        <v>0</v>
      </c>
      <c r="AE61" s="195"/>
      <c r="AF61" s="195"/>
      <c r="AG61" s="195"/>
      <c r="AH61" s="195"/>
      <c r="AI61" s="195"/>
      <c r="AJ61" s="195"/>
      <c r="AK61" s="195"/>
      <c r="AL61" s="195"/>
      <c r="AM61" s="196"/>
    </row>
    <row r="62" spans="2:39" ht="15.75">
      <c r="B62" s="59">
        <v>4</v>
      </c>
      <c r="C62" s="64"/>
      <c r="D62" s="148" t="s">
        <v>182</v>
      </c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50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97">
        <v>0</v>
      </c>
      <c r="AE62" s="198"/>
      <c r="AF62" s="198"/>
      <c r="AG62" s="198"/>
      <c r="AH62" s="198"/>
      <c r="AI62" s="198"/>
      <c r="AJ62" s="198"/>
      <c r="AK62" s="198"/>
      <c r="AL62" s="198"/>
      <c r="AM62" s="199"/>
    </row>
    <row r="63" spans="2:39" ht="15.75">
      <c r="B63" s="203"/>
      <c r="C63" s="204"/>
      <c r="D63" s="91" t="s">
        <v>101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9"/>
      <c r="AD63" s="191">
        <f>SUM(AD41:AD62)</f>
        <v>0</v>
      </c>
      <c r="AE63" s="192"/>
      <c r="AF63" s="192"/>
      <c r="AG63" s="192"/>
      <c r="AH63" s="192"/>
      <c r="AI63" s="192"/>
      <c r="AJ63" s="192"/>
      <c r="AK63" s="192"/>
      <c r="AL63" s="192"/>
      <c r="AM63" s="193"/>
    </row>
    <row r="64" spans="2:39" ht="15.75">
      <c r="B64" s="72"/>
      <c r="C64" s="73"/>
      <c r="D64" s="106" t="s">
        <v>138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 t="s">
        <v>118</v>
      </c>
      <c r="AD64" s="191">
        <v>0</v>
      </c>
      <c r="AE64" s="192"/>
      <c r="AF64" s="192"/>
      <c r="AG64" s="192"/>
      <c r="AH64" s="192"/>
      <c r="AI64" s="192"/>
      <c r="AJ64" s="192"/>
      <c r="AK64" s="192"/>
      <c r="AL64" s="192"/>
      <c r="AM64" s="193"/>
    </row>
    <row r="65" spans="2:39" ht="15.75">
      <c r="B65" s="69"/>
      <c r="C65" s="70"/>
      <c r="D65" s="106" t="s">
        <v>125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191">
        <f>AD63-AD64</f>
        <v>0</v>
      </c>
      <c r="AE65" s="192"/>
      <c r="AF65" s="192"/>
      <c r="AG65" s="192"/>
      <c r="AH65" s="192"/>
      <c r="AI65" s="192"/>
      <c r="AJ65" s="192"/>
      <c r="AK65" s="192"/>
      <c r="AL65" s="192"/>
      <c r="AM65" s="193"/>
    </row>
    <row r="66" ht="6" customHeight="1"/>
    <row r="67" ht="15.75">
      <c r="AL67" s="153">
        <f>SUM(AD65+AD39+AD29+AD12)</f>
        <v>0</v>
      </c>
    </row>
    <row r="68" ht="6" customHeight="1"/>
    <row r="71" ht="6" customHeight="1"/>
    <row r="73" ht="60" customHeight="1"/>
    <row r="74" ht="6" customHeight="1"/>
    <row r="75" ht="53.25" customHeight="1"/>
    <row r="84" ht="6" customHeight="1"/>
    <row r="85" ht="17.25" customHeight="1"/>
    <row r="86" ht="17.25" customHeight="1"/>
    <row r="87" ht="17.25" customHeight="1"/>
    <row r="88" ht="17.25" customHeight="1"/>
    <row r="89" ht="6" customHeight="1"/>
    <row r="91" ht="6" customHeight="1"/>
    <row r="95" ht="55.5" customHeight="1"/>
    <row r="114" ht="35.25" customHeight="1"/>
  </sheetData>
  <sheetProtection/>
  <mergeCells count="68">
    <mergeCell ref="B10:C10"/>
    <mergeCell ref="B6:C6"/>
    <mergeCell ref="P3:AC3"/>
    <mergeCell ref="AD1:AM1"/>
    <mergeCell ref="B1:C5"/>
    <mergeCell ref="D1:O5"/>
    <mergeCell ref="AD10:AM10"/>
    <mergeCell ref="B63:C63"/>
    <mergeCell ref="B13:C13"/>
    <mergeCell ref="B27:C27"/>
    <mergeCell ref="B30:C30"/>
    <mergeCell ref="B37:C37"/>
    <mergeCell ref="B40:C40"/>
    <mergeCell ref="AD11:AM11"/>
    <mergeCell ref="AD12:AM12"/>
    <mergeCell ref="AD7:AM7"/>
    <mergeCell ref="AD8:AM8"/>
    <mergeCell ref="AD9:AM9"/>
    <mergeCell ref="AD14:AM14"/>
    <mergeCell ref="AD15:AM15"/>
    <mergeCell ref="AD16:AM16"/>
    <mergeCell ref="AD17:AM17"/>
    <mergeCell ref="AD18:AM18"/>
    <mergeCell ref="AD19:AM19"/>
    <mergeCell ref="AD20:AM20"/>
    <mergeCell ref="AD21:AM21"/>
    <mergeCell ref="AD22:AM22"/>
    <mergeCell ref="AD23:AM23"/>
    <mergeCell ref="AD24:AM24"/>
    <mergeCell ref="AD25:AM25"/>
    <mergeCell ref="AD26:AM26"/>
    <mergeCell ref="AD27:AM27"/>
    <mergeCell ref="AD28:AM28"/>
    <mergeCell ref="AD29:AM29"/>
    <mergeCell ref="AD31:AM31"/>
    <mergeCell ref="AD32:AM32"/>
    <mergeCell ref="AD33:AM33"/>
    <mergeCell ref="AD34:AM34"/>
    <mergeCell ref="AD35:AM35"/>
    <mergeCell ref="AD36:AM36"/>
    <mergeCell ref="AD37:AM37"/>
    <mergeCell ref="AD38:AM38"/>
    <mergeCell ref="AD39:AM39"/>
    <mergeCell ref="AD41:AM41"/>
    <mergeCell ref="AD42:AM42"/>
    <mergeCell ref="AD43:AM43"/>
    <mergeCell ref="AD44:AM44"/>
    <mergeCell ref="AD45:AM45"/>
    <mergeCell ref="AD46:AM46"/>
    <mergeCell ref="AD47:AM47"/>
    <mergeCell ref="AD48:AM48"/>
    <mergeCell ref="AD49:AM49"/>
    <mergeCell ref="AD50:AM50"/>
    <mergeCell ref="AD51:AM51"/>
    <mergeCell ref="AD52:AM52"/>
    <mergeCell ref="AD53:AM53"/>
    <mergeCell ref="AD54:AM54"/>
    <mergeCell ref="AD55:AM55"/>
    <mergeCell ref="AD56:AM56"/>
    <mergeCell ref="AD57:AM57"/>
    <mergeCell ref="AD64:AM64"/>
    <mergeCell ref="AD65:AM65"/>
    <mergeCell ref="AD58:AM58"/>
    <mergeCell ref="AD59:AM59"/>
    <mergeCell ref="AD60:AM60"/>
    <mergeCell ref="AD61:AM61"/>
    <mergeCell ref="AD62:AM62"/>
    <mergeCell ref="AD63:AM63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79"/>
  <headerFooter>
    <oddFooter>&amp;L&amp;8Amt der Steiermärkischen Landesregierung
&amp;"Times New Roman,Fett"Fachabteilung Energie und Wohnbau&amp;C&amp;"Times New Roman,Fett"&amp;10ab 2.7.2022/STAND Juli 2022,&amp;"Times New Roman,Standard" ersetzt WBF 5 vom 1.1.2022&amp;R&amp;8&amp;Z&amp;F, WBF5-Seite 2
Ausdruck:&amp;D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71"/>
  <sheetViews>
    <sheetView view="pageLayout" workbookViewId="0" topLeftCell="A34">
      <selection activeCell="T77" sqref="T77"/>
    </sheetView>
  </sheetViews>
  <sheetFormatPr defaultColWidth="2.625" defaultRowHeight="15.75"/>
  <cols>
    <col min="1" max="26" width="2.625" style="0" customWidth="1"/>
    <col min="27" max="27" width="4.375" style="0" bestFit="1" customWidth="1"/>
    <col min="28" max="41" width="2.625" style="0" customWidth="1"/>
    <col min="42" max="42" width="14.75390625" style="0" customWidth="1"/>
    <col min="43" max="49" width="2.625" style="0" customWidth="1"/>
    <col min="50" max="51" width="0" style="0" hidden="1" customWidth="1"/>
  </cols>
  <sheetData>
    <row r="1" spans="2:39" ht="15.75">
      <c r="B1" s="203">
        <v>5</v>
      </c>
      <c r="C1" s="204"/>
      <c r="D1" s="51" t="s">
        <v>76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  <c r="P1" s="51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2"/>
      <c r="AD1" s="200">
        <v>0</v>
      </c>
      <c r="AE1" s="201"/>
      <c r="AF1" s="201"/>
      <c r="AG1" s="201"/>
      <c r="AH1" s="201"/>
      <c r="AI1" s="201"/>
      <c r="AJ1" s="201"/>
      <c r="AK1" s="201"/>
      <c r="AL1" s="201"/>
      <c r="AM1" s="202"/>
    </row>
    <row r="2" spans="2:39" ht="15.75">
      <c r="B2" s="229">
        <v>5</v>
      </c>
      <c r="C2" s="230"/>
      <c r="D2" s="18" t="s">
        <v>177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21"/>
      <c r="P2" s="18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21"/>
      <c r="AD2" s="194">
        <v>0</v>
      </c>
      <c r="AE2" s="195"/>
      <c r="AF2" s="195"/>
      <c r="AG2" s="195"/>
      <c r="AH2" s="195"/>
      <c r="AI2" s="195"/>
      <c r="AJ2" s="195"/>
      <c r="AK2" s="195"/>
      <c r="AL2" s="195"/>
      <c r="AM2" s="196"/>
    </row>
    <row r="3" spans="2:39" ht="15.75">
      <c r="B3" s="229">
        <v>5</v>
      </c>
      <c r="C3" s="230"/>
      <c r="D3" s="145" t="s">
        <v>103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146"/>
      <c r="P3" s="18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21"/>
      <c r="AD3" s="197">
        <v>0</v>
      </c>
      <c r="AE3" s="198"/>
      <c r="AF3" s="198"/>
      <c r="AG3" s="198"/>
      <c r="AH3" s="198"/>
      <c r="AI3" s="198"/>
      <c r="AJ3" s="198"/>
      <c r="AK3" s="198"/>
      <c r="AL3" s="198"/>
      <c r="AM3" s="199"/>
    </row>
    <row r="4" spans="2:39" ht="15.75">
      <c r="B4" s="203"/>
      <c r="C4" s="204"/>
      <c r="D4" s="91" t="s">
        <v>102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191">
        <f>SUM(AD1:AD3)</f>
        <v>0</v>
      </c>
      <c r="AE4" s="192"/>
      <c r="AF4" s="192"/>
      <c r="AG4" s="192"/>
      <c r="AH4" s="192"/>
      <c r="AI4" s="192"/>
      <c r="AJ4" s="192"/>
      <c r="AK4" s="192"/>
      <c r="AL4" s="192"/>
      <c r="AM4" s="193"/>
    </row>
    <row r="5" spans="2:39" ht="15.75">
      <c r="B5" s="72"/>
      <c r="C5" s="73"/>
      <c r="D5" s="106" t="s">
        <v>137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118</v>
      </c>
      <c r="AD5" s="191"/>
      <c r="AE5" s="192"/>
      <c r="AF5" s="192"/>
      <c r="AG5" s="192"/>
      <c r="AH5" s="192"/>
      <c r="AI5" s="192"/>
      <c r="AJ5" s="192"/>
      <c r="AK5" s="192"/>
      <c r="AL5" s="192"/>
      <c r="AM5" s="193"/>
    </row>
    <row r="6" spans="2:39" ht="15.75">
      <c r="B6" s="69"/>
      <c r="C6" s="70"/>
      <c r="D6" s="106" t="s">
        <v>126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191">
        <f>AD4-AD5</f>
        <v>0</v>
      </c>
      <c r="AE6" s="192"/>
      <c r="AF6" s="192"/>
      <c r="AG6" s="192"/>
      <c r="AH6" s="192"/>
      <c r="AI6" s="192"/>
      <c r="AJ6" s="192"/>
      <c r="AK6" s="192"/>
      <c r="AL6" s="192"/>
      <c r="AM6" s="193"/>
    </row>
    <row r="7" spans="2:39" ht="6" customHeight="1">
      <c r="B7" s="205"/>
      <c r="C7" s="206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2:39" ht="15.75">
      <c r="B8" s="203" t="s">
        <v>46</v>
      </c>
      <c r="C8" s="204"/>
      <c r="D8" s="51" t="s">
        <v>65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2"/>
      <c r="P8" s="51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2"/>
      <c r="AD8" s="200">
        <v>0</v>
      </c>
      <c r="AE8" s="201"/>
      <c r="AF8" s="201"/>
      <c r="AG8" s="201"/>
      <c r="AH8" s="201"/>
      <c r="AI8" s="201"/>
      <c r="AJ8" s="201"/>
      <c r="AK8" s="201"/>
      <c r="AL8" s="201"/>
      <c r="AM8" s="202"/>
    </row>
    <row r="9" spans="2:39" ht="15.75">
      <c r="B9" s="229">
        <v>6</v>
      </c>
      <c r="C9" s="230"/>
      <c r="D9" s="18" t="s">
        <v>77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21"/>
      <c r="P9" s="1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21"/>
      <c r="AD9" s="194">
        <v>0</v>
      </c>
      <c r="AE9" s="195"/>
      <c r="AF9" s="195"/>
      <c r="AG9" s="195"/>
      <c r="AH9" s="195"/>
      <c r="AI9" s="195"/>
      <c r="AJ9" s="195"/>
      <c r="AK9" s="195"/>
      <c r="AL9" s="195"/>
      <c r="AM9" s="196"/>
    </row>
    <row r="10" spans="2:39" ht="15.75">
      <c r="B10" s="229">
        <v>6</v>
      </c>
      <c r="C10" s="230"/>
      <c r="D10" s="18" t="s">
        <v>78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1"/>
      <c r="P10" s="1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21"/>
      <c r="AD10" s="194">
        <v>0</v>
      </c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2:39" ht="15.75">
      <c r="B11" s="229">
        <v>6</v>
      </c>
      <c r="C11" s="230"/>
      <c r="D11" s="18" t="s">
        <v>31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1"/>
      <c r="P11" s="1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1"/>
      <c r="AD11" s="194">
        <v>0</v>
      </c>
      <c r="AE11" s="195"/>
      <c r="AF11" s="195"/>
      <c r="AG11" s="195"/>
      <c r="AH11" s="195"/>
      <c r="AI11" s="195"/>
      <c r="AJ11" s="195"/>
      <c r="AK11" s="195"/>
      <c r="AL11" s="195"/>
      <c r="AM11" s="196"/>
    </row>
    <row r="12" spans="2:39" ht="15.75">
      <c r="B12" s="229">
        <v>6</v>
      </c>
      <c r="C12" s="230"/>
      <c r="D12" s="145" t="s">
        <v>143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46"/>
      <c r="P12" s="18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21"/>
      <c r="AD12" s="197">
        <v>0</v>
      </c>
      <c r="AE12" s="198"/>
      <c r="AF12" s="198"/>
      <c r="AG12" s="198"/>
      <c r="AH12" s="198"/>
      <c r="AI12" s="198"/>
      <c r="AJ12" s="198"/>
      <c r="AK12" s="198"/>
      <c r="AL12" s="198"/>
      <c r="AM12" s="199"/>
    </row>
    <row r="13" spans="2:39" ht="15.75">
      <c r="B13" s="203"/>
      <c r="C13" s="204"/>
      <c r="D13" s="91" t="s">
        <v>104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9"/>
      <c r="AD13" s="191">
        <f>SUM(AD8:AD12)</f>
        <v>0</v>
      </c>
      <c r="AE13" s="192"/>
      <c r="AF13" s="192"/>
      <c r="AG13" s="192"/>
      <c r="AH13" s="192"/>
      <c r="AI13" s="192"/>
      <c r="AJ13" s="192"/>
      <c r="AK13" s="192"/>
      <c r="AL13" s="192"/>
      <c r="AM13" s="193"/>
    </row>
    <row r="14" spans="2:39" ht="15.75">
      <c r="B14" s="72"/>
      <c r="C14" s="73"/>
      <c r="D14" s="106" t="s">
        <v>136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 t="s">
        <v>118</v>
      </c>
      <c r="AD14" s="191">
        <v>0</v>
      </c>
      <c r="AE14" s="192"/>
      <c r="AF14" s="192"/>
      <c r="AG14" s="192"/>
      <c r="AH14" s="192"/>
      <c r="AI14" s="192"/>
      <c r="AJ14" s="192"/>
      <c r="AK14" s="192"/>
      <c r="AL14" s="192"/>
      <c r="AM14" s="193"/>
    </row>
    <row r="15" spans="2:39" ht="15.75">
      <c r="B15" s="69"/>
      <c r="C15" s="70"/>
      <c r="D15" s="106" t="s">
        <v>127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191">
        <f>AD13-AD14</f>
        <v>0</v>
      </c>
      <c r="AE15" s="192"/>
      <c r="AF15" s="192"/>
      <c r="AG15" s="192"/>
      <c r="AH15" s="192"/>
      <c r="AI15" s="192"/>
      <c r="AJ15" s="192"/>
      <c r="AK15" s="192"/>
      <c r="AL15" s="192"/>
      <c r="AM15" s="193"/>
    </row>
    <row r="16" spans="2:3" ht="6" customHeight="1">
      <c r="B16" s="205"/>
      <c r="C16" s="206"/>
    </row>
    <row r="17" spans="2:39" ht="15.75">
      <c r="B17" s="203">
        <v>7</v>
      </c>
      <c r="C17" s="204"/>
      <c r="D17" s="51" t="s">
        <v>92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233"/>
      <c r="AE17" s="234"/>
      <c r="AF17" s="234"/>
      <c r="AG17" s="234"/>
      <c r="AH17" s="234"/>
      <c r="AI17" s="234"/>
      <c r="AJ17" s="234"/>
      <c r="AK17" s="234"/>
      <c r="AL17" s="234"/>
      <c r="AM17" s="235"/>
    </row>
    <row r="18" spans="2:39" ht="6" customHeight="1">
      <c r="B18" s="229"/>
      <c r="C18" s="206"/>
      <c r="D18" s="1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8"/>
      <c r="AE18" s="14"/>
      <c r="AF18" s="14"/>
      <c r="AG18" s="14"/>
      <c r="AH18" s="14"/>
      <c r="AI18" s="14"/>
      <c r="AJ18" s="14"/>
      <c r="AK18" s="14"/>
      <c r="AL18" s="14"/>
      <c r="AM18" s="21"/>
    </row>
    <row r="19" spans="2:39" ht="15.75">
      <c r="B19" s="229"/>
      <c r="C19" s="206"/>
      <c r="D19" s="246">
        <v>216</v>
      </c>
      <c r="E19" s="244"/>
      <c r="F19" s="37" t="s">
        <v>41</v>
      </c>
      <c r="G19" s="37"/>
      <c r="H19" s="38" t="s">
        <v>39</v>
      </c>
      <c r="I19" s="39"/>
      <c r="J19" s="39"/>
      <c r="K19" s="39"/>
      <c r="L19" s="36"/>
      <c r="M19" s="244">
        <v>0</v>
      </c>
      <c r="N19" s="244"/>
      <c r="O19" s="71" t="s">
        <v>38</v>
      </c>
      <c r="P19" s="245">
        <f>IF((+D19-M19)&lt;1,"",D19-M19)</f>
        <v>216</v>
      </c>
      <c r="Q19" s="245"/>
      <c r="R19" s="37" t="s">
        <v>41</v>
      </c>
      <c r="S19" s="36"/>
      <c r="T19" s="36"/>
      <c r="U19" s="38" t="s">
        <v>40</v>
      </c>
      <c r="V19" s="36"/>
      <c r="W19" s="36"/>
      <c r="X19" s="36"/>
      <c r="Y19" s="36"/>
      <c r="Z19" s="36"/>
      <c r="AA19" s="36"/>
      <c r="AB19" s="36"/>
      <c r="AC19" s="36"/>
      <c r="AD19" s="191">
        <f>+P19*WBF4!V22</f>
        <v>0</v>
      </c>
      <c r="AE19" s="192"/>
      <c r="AF19" s="192"/>
      <c r="AG19" s="192"/>
      <c r="AH19" s="192"/>
      <c r="AI19" s="192"/>
      <c r="AJ19" s="192"/>
      <c r="AK19" s="192"/>
      <c r="AL19" s="192"/>
      <c r="AM19" s="193"/>
    </row>
    <row r="20" spans="2:39" ht="40.5" customHeight="1">
      <c r="B20" s="229"/>
      <c r="C20" s="206"/>
      <c r="D20" s="247" t="s">
        <v>187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42"/>
      <c r="AE20" s="43"/>
      <c r="AF20" s="43"/>
      <c r="AG20" s="43"/>
      <c r="AH20" s="43"/>
      <c r="AI20" s="43"/>
      <c r="AJ20" s="43"/>
      <c r="AK20" s="43"/>
      <c r="AL20" s="43"/>
      <c r="AM20" s="44"/>
    </row>
    <row r="21" spans="2:39" ht="6" customHeight="1">
      <c r="B21" s="229"/>
      <c r="C21" s="230"/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8"/>
      <c r="AE21" s="14"/>
      <c r="AF21" s="14"/>
      <c r="AG21" s="14"/>
      <c r="AH21" s="14"/>
      <c r="AI21" s="14"/>
      <c r="AJ21" s="14"/>
      <c r="AK21" s="14"/>
      <c r="AL21" s="14"/>
      <c r="AM21" s="21"/>
    </row>
    <row r="22" spans="2:39" ht="48.75" customHeight="1">
      <c r="B22" s="254"/>
      <c r="C22" s="255"/>
      <c r="D22" s="231" t="s">
        <v>186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45"/>
      <c r="AE22" s="46"/>
      <c r="AF22" s="46"/>
      <c r="AG22" s="46"/>
      <c r="AH22" s="46"/>
      <c r="AI22" s="46"/>
      <c r="AJ22" s="46"/>
      <c r="AK22" s="46"/>
      <c r="AL22" s="46"/>
      <c r="AM22" s="47"/>
    </row>
    <row r="23" spans="2:39" ht="15.75">
      <c r="B23" s="252"/>
      <c r="C23" s="253"/>
      <c r="D23" s="91" t="s">
        <v>105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9"/>
      <c r="AD23" s="191">
        <f>AD19</f>
        <v>0</v>
      </c>
      <c r="AE23" s="192"/>
      <c r="AF23" s="192"/>
      <c r="AG23" s="192"/>
      <c r="AH23" s="192"/>
      <c r="AI23" s="192"/>
      <c r="AJ23" s="192"/>
      <c r="AK23" s="192"/>
      <c r="AL23" s="192"/>
      <c r="AM23" s="193"/>
    </row>
    <row r="24" spans="2:3" ht="6" customHeight="1">
      <c r="B24" s="205"/>
      <c r="C24" s="206"/>
    </row>
    <row r="25" spans="2:39" ht="15.75">
      <c r="B25" s="203">
        <v>8</v>
      </c>
      <c r="C25" s="204"/>
      <c r="D25" s="20" t="s">
        <v>83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26"/>
      <c r="P25" s="2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6"/>
      <c r="AD25" s="200">
        <v>0</v>
      </c>
      <c r="AE25" s="201"/>
      <c r="AF25" s="201"/>
      <c r="AG25" s="201"/>
      <c r="AH25" s="201"/>
      <c r="AI25" s="201"/>
      <c r="AJ25" s="201"/>
      <c r="AK25" s="201"/>
      <c r="AL25" s="201"/>
      <c r="AM25" s="202"/>
    </row>
    <row r="26" spans="2:39" ht="15.75">
      <c r="B26" s="229">
        <v>8</v>
      </c>
      <c r="C26" s="230"/>
      <c r="D26" s="18" t="s">
        <v>84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1"/>
      <c r="P26" s="18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21"/>
      <c r="AD26" s="194">
        <v>0</v>
      </c>
      <c r="AE26" s="195"/>
      <c r="AF26" s="195"/>
      <c r="AG26" s="195"/>
      <c r="AH26" s="195"/>
      <c r="AI26" s="195"/>
      <c r="AJ26" s="195"/>
      <c r="AK26" s="195"/>
      <c r="AL26" s="195"/>
      <c r="AM26" s="196"/>
    </row>
    <row r="27" spans="2:39" ht="15.75">
      <c r="B27" s="229">
        <v>8</v>
      </c>
      <c r="C27" s="230"/>
      <c r="D27" s="18" t="s">
        <v>85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1"/>
      <c r="P27" s="18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21"/>
      <c r="AD27" s="194">
        <v>0</v>
      </c>
      <c r="AE27" s="195"/>
      <c r="AF27" s="195"/>
      <c r="AG27" s="195"/>
      <c r="AH27" s="195"/>
      <c r="AI27" s="195"/>
      <c r="AJ27" s="195"/>
      <c r="AK27" s="195"/>
      <c r="AL27" s="195"/>
      <c r="AM27" s="196"/>
    </row>
    <row r="28" spans="2:39" ht="15.75">
      <c r="B28" s="229">
        <v>8</v>
      </c>
      <c r="C28" s="230"/>
      <c r="D28" s="18" t="s">
        <v>86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1"/>
      <c r="P28" s="18"/>
      <c r="Q28" s="14"/>
      <c r="R28" s="14"/>
      <c r="S28" s="14"/>
      <c r="T28" s="65"/>
      <c r="U28" s="14"/>
      <c r="V28" s="14"/>
      <c r="W28" s="14"/>
      <c r="X28" s="14"/>
      <c r="Y28" s="14"/>
      <c r="Z28" s="14"/>
      <c r="AA28" s="14"/>
      <c r="AB28" s="14"/>
      <c r="AC28" s="21"/>
      <c r="AD28" s="194">
        <v>0</v>
      </c>
      <c r="AE28" s="195"/>
      <c r="AF28" s="195"/>
      <c r="AG28" s="195"/>
      <c r="AH28" s="195"/>
      <c r="AI28" s="195"/>
      <c r="AJ28" s="195"/>
      <c r="AK28" s="195"/>
      <c r="AL28" s="195"/>
      <c r="AM28" s="196"/>
    </row>
    <row r="29" spans="2:39" ht="15.75">
      <c r="B29" s="229">
        <v>8</v>
      </c>
      <c r="C29" s="230"/>
      <c r="D29" s="18" t="s">
        <v>87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1"/>
      <c r="P29" s="18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1"/>
      <c r="AD29" s="194">
        <v>0</v>
      </c>
      <c r="AE29" s="195"/>
      <c r="AF29" s="195"/>
      <c r="AG29" s="195"/>
      <c r="AH29" s="195"/>
      <c r="AI29" s="195"/>
      <c r="AJ29" s="195"/>
      <c r="AK29" s="195"/>
      <c r="AL29" s="195"/>
      <c r="AM29" s="196"/>
    </row>
    <row r="30" spans="2:39" ht="15.75">
      <c r="B30" s="229">
        <v>8</v>
      </c>
      <c r="C30" s="230"/>
      <c r="D30" s="18" t="s">
        <v>88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1"/>
      <c r="P30" s="18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1"/>
      <c r="AD30" s="194">
        <v>0</v>
      </c>
      <c r="AE30" s="195"/>
      <c r="AF30" s="195"/>
      <c r="AG30" s="195"/>
      <c r="AH30" s="195"/>
      <c r="AI30" s="195"/>
      <c r="AJ30" s="195"/>
      <c r="AK30" s="195"/>
      <c r="AL30" s="195"/>
      <c r="AM30" s="196"/>
    </row>
    <row r="31" spans="2:39" ht="15.75">
      <c r="B31" s="229">
        <v>8</v>
      </c>
      <c r="C31" s="230"/>
      <c r="D31" s="18" t="s">
        <v>90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1"/>
      <c r="P31" s="18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1"/>
      <c r="AD31" s="194">
        <v>0</v>
      </c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2:39" ht="15.75">
      <c r="B32" s="229">
        <v>8</v>
      </c>
      <c r="C32" s="230"/>
      <c r="D32" s="145" t="s">
        <v>143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46"/>
      <c r="P32" s="18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21"/>
      <c r="AD32" s="197">
        <v>0</v>
      </c>
      <c r="AE32" s="198"/>
      <c r="AF32" s="198"/>
      <c r="AG32" s="198"/>
      <c r="AH32" s="198"/>
      <c r="AI32" s="198"/>
      <c r="AJ32" s="198"/>
      <c r="AK32" s="198"/>
      <c r="AL32" s="198"/>
      <c r="AM32" s="199"/>
    </row>
    <row r="33" spans="2:39" ht="15.75">
      <c r="B33" s="203"/>
      <c r="C33" s="204"/>
      <c r="D33" s="91" t="s">
        <v>128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  <c r="AD33" s="191">
        <f>SUM(AD25:AD32)</f>
        <v>0</v>
      </c>
      <c r="AE33" s="192"/>
      <c r="AF33" s="192"/>
      <c r="AG33" s="192"/>
      <c r="AH33" s="192"/>
      <c r="AI33" s="192"/>
      <c r="AJ33" s="192"/>
      <c r="AK33" s="192"/>
      <c r="AL33" s="192"/>
      <c r="AM33" s="193"/>
    </row>
    <row r="34" spans="2:39" ht="15.75">
      <c r="B34" s="72"/>
      <c r="C34" s="73"/>
      <c r="D34" s="106" t="s">
        <v>135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151" t="s">
        <v>118</v>
      </c>
      <c r="AD34" s="191">
        <v>0</v>
      </c>
      <c r="AE34" s="192"/>
      <c r="AF34" s="192"/>
      <c r="AG34" s="192"/>
      <c r="AH34" s="192"/>
      <c r="AI34" s="192"/>
      <c r="AJ34" s="192"/>
      <c r="AK34" s="192"/>
      <c r="AL34" s="192"/>
      <c r="AM34" s="193"/>
    </row>
    <row r="35" spans="2:39" ht="15.75">
      <c r="B35" s="69"/>
      <c r="C35" s="70"/>
      <c r="D35" s="106" t="s">
        <v>129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191">
        <f>AD33-AD34</f>
        <v>0</v>
      </c>
      <c r="AE35" s="192"/>
      <c r="AF35" s="192"/>
      <c r="AG35" s="192"/>
      <c r="AH35" s="192"/>
      <c r="AI35" s="192"/>
      <c r="AJ35" s="192"/>
      <c r="AK35" s="192"/>
      <c r="AL35" s="192"/>
      <c r="AM35" s="193"/>
    </row>
    <row r="36" spans="2:3" ht="6" customHeight="1">
      <c r="B36" s="205"/>
      <c r="C36" s="206"/>
    </row>
    <row r="37" spans="2:39" ht="15.75">
      <c r="B37" s="203">
        <v>9</v>
      </c>
      <c r="C37" s="204"/>
      <c r="D37" s="51" t="s">
        <v>130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2"/>
      <c r="P37" s="51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2"/>
      <c r="AD37" s="200">
        <v>0</v>
      </c>
      <c r="AE37" s="201"/>
      <c r="AF37" s="201"/>
      <c r="AG37" s="201"/>
      <c r="AH37" s="201"/>
      <c r="AI37" s="201"/>
      <c r="AJ37" s="201"/>
      <c r="AK37" s="201"/>
      <c r="AL37" s="201"/>
      <c r="AM37" s="202"/>
    </row>
    <row r="38" spans="2:39" ht="15.75">
      <c r="B38" s="229">
        <v>9</v>
      </c>
      <c r="C38" s="230"/>
      <c r="D38" s="18" t="s">
        <v>131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1"/>
      <c r="P38" s="18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2"/>
      <c r="AD38" s="197">
        <v>0</v>
      </c>
      <c r="AE38" s="198"/>
      <c r="AF38" s="198"/>
      <c r="AG38" s="198"/>
      <c r="AH38" s="198"/>
      <c r="AI38" s="198"/>
      <c r="AJ38" s="198"/>
      <c r="AK38" s="198"/>
      <c r="AL38" s="198"/>
      <c r="AM38" s="199"/>
    </row>
    <row r="39" spans="2:39" ht="15.75">
      <c r="B39" s="72"/>
      <c r="C39" s="73"/>
      <c r="D39" s="106" t="s">
        <v>132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191">
        <f>SUM(AD37:AM38)</f>
        <v>0</v>
      </c>
      <c r="AE39" s="192"/>
      <c r="AF39" s="192"/>
      <c r="AG39" s="192"/>
      <c r="AH39" s="192"/>
      <c r="AI39" s="192"/>
      <c r="AJ39" s="192"/>
      <c r="AK39" s="192"/>
      <c r="AL39" s="192"/>
      <c r="AM39" s="193"/>
    </row>
    <row r="40" spans="2:39" ht="15.75">
      <c r="B40" s="72"/>
      <c r="C40" s="73"/>
      <c r="D40" s="106" t="s">
        <v>133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151"/>
      <c r="AD40" s="191">
        <v>0</v>
      </c>
      <c r="AE40" s="192"/>
      <c r="AF40" s="192"/>
      <c r="AG40" s="192"/>
      <c r="AH40" s="192"/>
      <c r="AI40" s="192"/>
      <c r="AJ40" s="192"/>
      <c r="AK40" s="192"/>
      <c r="AL40" s="192"/>
      <c r="AM40" s="193"/>
    </row>
    <row r="41" spans="2:39" ht="15.75">
      <c r="B41" s="69"/>
      <c r="C41" s="70"/>
      <c r="D41" s="106" t="s">
        <v>134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191">
        <f>AD39-AD40</f>
        <v>0</v>
      </c>
      <c r="AE41" s="192"/>
      <c r="AF41" s="192"/>
      <c r="AG41" s="192"/>
      <c r="AH41" s="192"/>
      <c r="AI41" s="192"/>
      <c r="AJ41" s="192"/>
      <c r="AK41" s="192"/>
      <c r="AL41" s="192"/>
      <c r="AM41" s="193"/>
    </row>
    <row r="42" spans="2:41" ht="16.5" thickBot="1">
      <c r="B42" s="67"/>
      <c r="C42" s="67"/>
      <c r="D42" s="7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78"/>
      <c r="AO42" s="78"/>
    </row>
    <row r="43" spans="2:39" s="14" customFormat="1" ht="15.75">
      <c r="B43" s="107" t="s">
        <v>106</v>
      </c>
      <c r="C43" s="108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1"/>
      <c r="AE43" s="111"/>
      <c r="AF43" s="111"/>
      <c r="AG43" s="111"/>
      <c r="AH43" s="111"/>
      <c r="AI43" s="111"/>
      <c r="AJ43" s="111"/>
      <c r="AK43" s="111"/>
      <c r="AL43" s="111"/>
      <c r="AM43" s="112"/>
    </row>
    <row r="44" spans="2:39" s="14" customFormat="1" ht="6" customHeight="1">
      <c r="B44" s="113"/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24"/>
      <c r="AE44" s="124"/>
      <c r="AF44" s="124"/>
      <c r="AG44" s="124"/>
      <c r="AH44" s="124"/>
      <c r="AI44" s="124"/>
      <c r="AJ44" s="124"/>
      <c r="AK44" s="124"/>
      <c r="AL44" s="124"/>
      <c r="AM44" s="125"/>
    </row>
    <row r="45" spans="2:39" ht="17.25" customHeight="1">
      <c r="B45" s="119"/>
      <c r="C45" s="114"/>
      <c r="D45" s="120" t="s">
        <v>141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236">
        <f>SUM('WBF5 Seite2'!AD12:AM12+'WBF5 Seite2'!AD29:AM29+'WBF5 Seite2'!AD39:AM39+'WBF5 Seite2'!AD65:AM65+'WBF5 Seite3'!AD6:AM6+'WBF5 Seite3'!AD15:AM15+'WBF5 Seite3'!AD23:AM23+'WBF5 Seite3'!AD35:AM35+'WBF5 Seite3'!AD41:AM41)</f>
        <v>0</v>
      </c>
      <c r="AE45" s="236"/>
      <c r="AF45" s="236"/>
      <c r="AG45" s="236"/>
      <c r="AH45" s="236"/>
      <c r="AI45" s="236"/>
      <c r="AJ45" s="236"/>
      <c r="AK45" s="236"/>
      <c r="AL45" s="236"/>
      <c r="AM45" s="237"/>
    </row>
    <row r="46" spans="2:39" ht="6" customHeight="1">
      <c r="B46" s="238"/>
      <c r="C46" s="23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</row>
    <row r="47" spans="2:39" ht="17.25" customHeight="1">
      <c r="B47" s="119"/>
      <c r="C47" s="114"/>
      <c r="D47" s="120" t="s">
        <v>142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236">
        <v>0</v>
      </c>
      <c r="AE47" s="236"/>
      <c r="AF47" s="236"/>
      <c r="AG47" s="236"/>
      <c r="AH47" s="236"/>
      <c r="AI47" s="236"/>
      <c r="AJ47" s="236"/>
      <c r="AK47" s="236"/>
      <c r="AL47" s="236"/>
      <c r="AM47" s="237"/>
    </row>
    <row r="48" spans="2:39" ht="6" customHeight="1">
      <c r="B48" s="238"/>
      <c r="C48" s="23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</row>
    <row r="49" spans="2:39" ht="15.75">
      <c r="B49" s="122"/>
      <c r="C49" s="115"/>
      <c r="D49" s="120" t="s">
        <v>140</v>
      </c>
      <c r="E49" s="120"/>
      <c r="F49" s="120"/>
      <c r="G49" s="120"/>
      <c r="H49" s="120"/>
      <c r="I49" s="120"/>
      <c r="J49" s="120"/>
      <c r="K49" s="120"/>
      <c r="L49" s="123" t="s">
        <v>93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228">
        <f>IF(U45&lt;1,0,+AD49*100/U45)</f>
        <v>0</v>
      </c>
      <c r="Z49" s="228"/>
      <c r="AA49" s="228"/>
      <c r="AB49" s="120" t="s">
        <v>28</v>
      </c>
      <c r="AC49" s="120"/>
      <c r="AD49" s="236">
        <v>0</v>
      </c>
      <c r="AE49" s="236"/>
      <c r="AF49" s="236"/>
      <c r="AG49" s="236"/>
      <c r="AH49" s="236"/>
      <c r="AI49" s="236"/>
      <c r="AJ49" s="236"/>
      <c r="AK49" s="236"/>
      <c r="AL49" s="236"/>
      <c r="AM49" s="237"/>
    </row>
    <row r="50" spans="2:39" ht="6" customHeight="1">
      <c r="B50" s="238"/>
      <c r="C50" s="23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</row>
    <row r="51" spans="2:39" ht="15.75">
      <c r="B51" s="122"/>
      <c r="C51" s="115"/>
      <c r="D51" s="120" t="s">
        <v>107</v>
      </c>
      <c r="E51" s="120"/>
      <c r="F51" s="120"/>
      <c r="G51" s="120"/>
      <c r="H51" s="120"/>
      <c r="I51" s="120"/>
      <c r="J51" s="120"/>
      <c r="K51" s="120"/>
      <c r="L51" s="123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228"/>
      <c r="Z51" s="228"/>
      <c r="AA51" s="228"/>
      <c r="AB51" s="120"/>
      <c r="AC51" s="120"/>
      <c r="AD51" s="236">
        <f>-WBF4!AG41</f>
        <v>0</v>
      </c>
      <c r="AE51" s="236"/>
      <c r="AF51" s="236"/>
      <c r="AG51" s="236"/>
      <c r="AH51" s="236"/>
      <c r="AI51" s="236"/>
      <c r="AJ51" s="236"/>
      <c r="AK51" s="236"/>
      <c r="AL51" s="236"/>
      <c r="AM51" s="237"/>
    </row>
    <row r="52" spans="2:39" ht="6" customHeight="1" thickBot="1">
      <c r="B52" s="238"/>
      <c r="C52" s="239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6"/>
    </row>
    <row r="53" spans="2:39" ht="16.5" thickBot="1">
      <c r="B53" s="126" t="s">
        <v>108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250">
        <f>SUM(AD45:AM51)</f>
        <v>0</v>
      </c>
      <c r="AE53" s="250"/>
      <c r="AF53" s="250"/>
      <c r="AG53" s="250"/>
      <c r="AH53" s="250"/>
      <c r="AI53" s="250"/>
      <c r="AJ53" s="250"/>
      <c r="AK53" s="250"/>
      <c r="AL53" s="250"/>
      <c r="AM53" s="251"/>
    </row>
    <row r="54" ht="4.5" customHeight="1" thickBot="1"/>
    <row r="55" spans="2:39" ht="15.75">
      <c r="B55" s="128" t="s">
        <v>109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8"/>
    </row>
    <row r="56" spans="2:39" ht="6" customHeight="1">
      <c r="B56" s="129"/>
      <c r="C56" s="130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5"/>
    </row>
    <row r="57" spans="2:39" ht="15.75">
      <c r="B57" s="131"/>
      <c r="C57" s="124"/>
      <c r="D57" s="120" t="s">
        <v>110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236">
        <f>+AD53</f>
        <v>0</v>
      </c>
      <c r="AE57" s="236"/>
      <c r="AF57" s="236"/>
      <c r="AG57" s="236"/>
      <c r="AH57" s="236"/>
      <c r="AI57" s="236"/>
      <c r="AJ57" s="236"/>
      <c r="AK57" s="236"/>
      <c r="AL57" s="236"/>
      <c r="AM57" s="237"/>
    </row>
    <row r="58" spans="2:39" ht="6" customHeight="1">
      <c r="B58" s="242"/>
      <c r="C58" s="24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5"/>
    </row>
    <row r="59" spans="2:39" ht="15.75">
      <c r="B59" s="133"/>
      <c r="C59" s="124"/>
      <c r="D59" s="120" t="s">
        <v>34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240">
        <f>-AD51</f>
        <v>0</v>
      </c>
      <c r="AE59" s="240"/>
      <c r="AF59" s="240"/>
      <c r="AG59" s="240"/>
      <c r="AH59" s="240"/>
      <c r="AI59" s="240"/>
      <c r="AJ59" s="240"/>
      <c r="AK59" s="240"/>
      <c r="AL59" s="240"/>
      <c r="AM59" s="241"/>
    </row>
    <row r="60" spans="2:39" ht="6" customHeight="1">
      <c r="B60" s="242"/>
      <c r="C60" s="24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5"/>
    </row>
    <row r="61" spans="2:39" ht="15.75">
      <c r="B61" s="133"/>
      <c r="C61" s="124"/>
      <c r="D61" s="120" t="s">
        <v>32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240">
        <v>0</v>
      </c>
      <c r="AE61" s="240"/>
      <c r="AF61" s="240"/>
      <c r="AG61" s="240"/>
      <c r="AH61" s="240"/>
      <c r="AI61" s="240"/>
      <c r="AJ61" s="240"/>
      <c r="AK61" s="240"/>
      <c r="AL61" s="240"/>
      <c r="AM61" s="241"/>
    </row>
    <row r="62" spans="2:39" ht="6" customHeight="1">
      <c r="B62" s="242"/>
      <c r="C62" s="24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5"/>
    </row>
    <row r="63" spans="2:39" ht="15.75">
      <c r="B63" s="133"/>
      <c r="C63" s="124"/>
      <c r="D63" s="132" t="s">
        <v>33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4"/>
      <c r="O63" s="132" t="s">
        <v>1</v>
      </c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240">
        <v>0</v>
      </c>
      <c r="AE63" s="240"/>
      <c r="AF63" s="240"/>
      <c r="AG63" s="240"/>
      <c r="AH63" s="240"/>
      <c r="AI63" s="240"/>
      <c r="AJ63" s="240"/>
      <c r="AK63" s="240"/>
      <c r="AL63" s="240"/>
      <c r="AM63" s="241"/>
    </row>
    <row r="64" spans="2:39" ht="6" customHeight="1">
      <c r="B64" s="242"/>
      <c r="C64" s="24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5"/>
    </row>
    <row r="65" spans="2:39" ht="15.75">
      <c r="B65" s="133"/>
      <c r="C65" s="124"/>
      <c r="D65" s="120" t="s">
        <v>178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240">
        <v>0</v>
      </c>
      <c r="AE65" s="240"/>
      <c r="AF65" s="240"/>
      <c r="AG65" s="240"/>
      <c r="AH65" s="240"/>
      <c r="AI65" s="240"/>
      <c r="AJ65" s="240"/>
      <c r="AK65" s="240"/>
      <c r="AL65" s="240"/>
      <c r="AM65" s="241"/>
    </row>
    <row r="66" spans="2:39" ht="6" customHeight="1">
      <c r="B66" s="242"/>
      <c r="C66" s="24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5"/>
    </row>
    <row r="67" spans="2:39" ht="15.75">
      <c r="B67" s="133"/>
      <c r="C67" s="124"/>
      <c r="D67" s="120" t="s">
        <v>42</v>
      </c>
      <c r="E67" s="132"/>
      <c r="F67" s="132"/>
      <c r="G67" s="132"/>
      <c r="H67" s="132"/>
      <c r="I67" s="132"/>
      <c r="J67" s="132" t="s">
        <v>43</v>
      </c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240">
        <v>0</v>
      </c>
      <c r="AE67" s="240"/>
      <c r="AF67" s="240"/>
      <c r="AG67" s="240"/>
      <c r="AH67" s="240"/>
      <c r="AI67" s="240"/>
      <c r="AJ67" s="240"/>
      <c r="AK67" s="240"/>
      <c r="AL67" s="240"/>
      <c r="AM67" s="241"/>
    </row>
    <row r="68" spans="2:39" ht="6" customHeight="1" thickBot="1">
      <c r="B68" s="242"/>
      <c r="C68" s="24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5"/>
    </row>
    <row r="69" spans="2:39" ht="16.5" thickBot="1">
      <c r="B69" s="126" t="s">
        <v>95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35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249"/>
      <c r="Z69" s="249"/>
      <c r="AA69" s="249"/>
      <c r="AB69" s="127"/>
      <c r="AC69" s="127"/>
      <c r="AD69" s="250">
        <f>SUM(AD57:AM67)</f>
        <v>0</v>
      </c>
      <c r="AE69" s="250"/>
      <c r="AF69" s="250"/>
      <c r="AG69" s="250"/>
      <c r="AH69" s="250"/>
      <c r="AI69" s="250"/>
      <c r="AJ69" s="250"/>
      <c r="AK69" s="250"/>
      <c r="AL69" s="250"/>
      <c r="AM69" s="251"/>
    </row>
    <row r="70" spans="4:29" ht="15.75">
      <c r="D70" s="41"/>
      <c r="E70" s="14"/>
      <c r="F70" s="14"/>
      <c r="G70" s="14"/>
      <c r="H70" s="14"/>
      <c r="I70" s="14"/>
      <c r="J70" s="14"/>
      <c r="K70" s="14"/>
      <c r="L70" s="40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35"/>
      <c r="Z70" s="35"/>
      <c r="AA70" s="35"/>
      <c r="AB70" s="14"/>
      <c r="AC70" s="14"/>
    </row>
    <row r="71" spans="5:29" ht="15.75">
      <c r="E71" s="14"/>
      <c r="F71" s="14"/>
      <c r="G71" s="14"/>
      <c r="H71" s="14"/>
      <c r="I71" s="14"/>
      <c r="J71" s="14"/>
      <c r="K71" s="14"/>
      <c r="L71" s="40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35"/>
      <c r="Z71" s="35"/>
      <c r="AA71" s="35"/>
      <c r="AB71" s="14"/>
      <c r="AC71" s="14"/>
    </row>
  </sheetData>
  <sheetProtection/>
  <mergeCells count="95">
    <mergeCell ref="AD63:AM63"/>
    <mergeCell ref="AD57:AM57"/>
    <mergeCell ref="B11:C11"/>
    <mergeCell ref="AD11:AM11"/>
    <mergeCell ref="B31:C31"/>
    <mergeCell ref="AD31:AM31"/>
    <mergeCell ref="AD51:AM51"/>
    <mergeCell ref="AD53:AM53"/>
    <mergeCell ref="AD26:AM26"/>
    <mergeCell ref="AD27:AM27"/>
    <mergeCell ref="AD65:AM65"/>
    <mergeCell ref="B64:C64"/>
    <mergeCell ref="B60:C60"/>
    <mergeCell ref="B3:C3"/>
    <mergeCell ref="B4:C4"/>
    <mergeCell ref="B7:C7"/>
    <mergeCell ref="AD3:AM3"/>
    <mergeCell ref="B23:C23"/>
    <mergeCell ref="B19:C19"/>
    <mergeCell ref="B22:C22"/>
    <mergeCell ref="Y69:AA69"/>
    <mergeCell ref="B24:C24"/>
    <mergeCell ref="B33:C33"/>
    <mergeCell ref="B36:C36"/>
    <mergeCell ref="B50:C50"/>
    <mergeCell ref="AD69:AM69"/>
    <mergeCell ref="B66:C66"/>
    <mergeCell ref="B68:C68"/>
    <mergeCell ref="AD59:AM59"/>
    <mergeCell ref="AD61:AM61"/>
    <mergeCell ref="B62:C62"/>
    <mergeCell ref="M19:N19"/>
    <mergeCell ref="P19:Q19"/>
    <mergeCell ref="AD19:AM19"/>
    <mergeCell ref="B32:C32"/>
    <mergeCell ref="D19:E19"/>
    <mergeCell ref="D20:AC20"/>
    <mergeCell ref="AD40:AM40"/>
    <mergeCell ref="AD41:AM41"/>
    <mergeCell ref="B58:C58"/>
    <mergeCell ref="AD67:AM67"/>
    <mergeCell ref="AD45:AM45"/>
    <mergeCell ref="B48:C48"/>
    <mergeCell ref="Y49:AA49"/>
    <mergeCell ref="AD49:AM49"/>
    <mergeCell ref="B25:C25"/>
    <mergeCell ref="B26:C26"/>
    <mergeCell ref="B27:C27"/>
    <mergeCell ref="B46:C46"/>
    <mergeCell ref="AD39:AM39"/>
    <mergeCell ref="AD47:AM47"/>
    <mergeCell ref="B52:C52"/>
    <mergeCell ref="B17:C17"/>
    <mergeCell ref="B21:C21"/>
    <mergeCell ref="AD37:AM37"/>
    <mergeCell ref="AD25:AM25"/>
    <mergeCell ref="AD32:AM32"/>
    <mergeCell ref="B20:C20"/>
    <mergeCell ref="B28:C28"/>
    <mergeCell ref="B29:C29"/>
    <mergeCell ref="B12:C12"/>
    <mergeCell ref="AD17:AM17"/>
    <mergeCell ref="AD28:AM28"/>
    <mergeCell ref="AD10:AM10"/>
    <mergeCell ref="AD12:AM12"/>
    <mergeCell ref="B13:C13"/>
    <mergeCell ref="AD29:AM29"/>
    <mergeCell ref="D22:AC22"/>
    <mergeCell ref="B38:C38"/>
    <mergeCell ref="AD38:AM38"/>
    <mergeCell ref="B37:C37"/>
    <mergeCell ref="B16:C16"/>
    <mergeCell ref="AD30:AM30"/>
    <mergeCell ref="B30:C30"/>
    <mergeCell ref="AD35:AM35"/>
    <mergeCell ref="B18:C18"/>
    <mergeCell ref="B1:C1"/>
    <mergeCell ref="AD1:AM1"/>
    <mergeCell ref="B9:C9"/>
    <mergeCell ref="AD9:AM9"/>
    <mergeCell ref="B10:C10"/>
    <mergeCell ref="B2:C2"/>
    <mergeCell ref="AD2:AM2"/>
    <mergeCell ref="B8:C8"/>
    <mergeCell ref="AD8:AM8"/>
    <mergeCell ref="Y51:AA51"/>
    <mergeCell ref="AD4:AM4"/>
    <mergeCell ref="AD5:AM5"/>
    <mergeCell ref="AD6:AM6"/>
    <mergeCell ref="AD13:AM13"/>
    <mergeCell ref="AD14:AM14"/>
    <mergeCell ref="AD15:AM15"/>
    <mergeCell ref="AD23:AM23"/>
    <mergeCell ref="AD33:AM33"/>
    <mergeCell ref="AD34:AM34"/>
  </mergeCells>
  <printOptions/>
  <pageMargins left="0.25" right="0.25" top="0.75" bottom="0.75" header="0.3" footer="0.3"/>
  <pageSetup fitToHeight="1" fitToWidth="1" horizontalDpi="600" verticalDpi="600" orientation="portrait" paperSize="9" scale="78"/>
  <headerFooter>
    <oddFooter>&amp;L&amp;8Amt der Steiermärkischen Landesregierung
&amp;"Times New Roman,Fett"Fachabteilung Energie und Wohnbau&amp;C&amp;"Times New Roman,Fett"&amp;10ab 2.7.2022/STAND Juli 2022, &amp;"Times New Roman,Standard"ersetzt WBF 5 vom 1.1.2022&amp;R&amp;8&amp;Z&amp;F, WBF5-Seite3
Ausdruck:&amp;D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Steiermark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Freiberger-Tannenberg</dc:creator>
  <cp:keywords/>
  <dc:description/>
  <cp:lastModifiedBy>Ebner Peter</cp:lastModifiedBy>
  <cp:lastPrinted>2021-12-22T09:15:35Z</cp:lastPrinted>
  <dcterms:created xsi:type="dcterms:W3CDTF">2014-12-01T15:09:44Z</dcterms:created>
  <dcterms:modified xsi:type="dcterms:W3CDTF">2022-08-30T04:54:25Z</dcterms:modified>
  <cp:category/>
  <cp:version/>
  <cp:contentType/>
  <cp:contentStatus/>
</cp:coreProperties>
</file>